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E7BFB792-F93D-4A82-972B-DF963A391FBA}" xr6:coauthVersionLast="36" xr6:coauthVersionMax="36" xr10:uidLastSave="{00000000-0000-0000-0000-000000000000}"/>
  <bookViews>
    <workbookView xWindow="0" yWindow="0" windowWidth="20490" windowHeight="75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<sst xmlns="http://schemas.openxmlformats.org/spreadsheetml/2006/main" count="1144" uniqueCount="601">
  <si>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</si>
  <si>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</si>
  <si>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</si>
  <si>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</si>
  <si>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</si>
  <si>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</si>
  <si>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</si>
  <si>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</si>
  <si>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</si>
  <si>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</si>
  <si>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</si>
  <si>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</si>
  <si>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</si>
  <si>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</si>
  <si>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</si>
  <si>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</si>
  <si>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</si>
  <si>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</si>
  <si>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</si>
  <si>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</si>
  <si>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</si>
  <si>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</si>
  <si>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</si>
  <si>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</si>
  <si>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</si>
  <si>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</si>
  <si>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</si>
  <si>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</si>
  <si>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</si>
  <si>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</si>
  <si>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</si>
  <si>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</si>
  <si>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</si>
  <si>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</si>
  <si>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</si>
  <si>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</si>
  <si>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</si>
  <si>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</si>
  <si>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</si>
  <si>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</si>
  <si>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</si>
  <si>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</si>
  <si>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</si>
  <si>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</si>
  <si>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</si>
  <si>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</si>
  <si>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</si>
  <si>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</si>
  <si>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</si>
  <si>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</si>
  <si>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</si>
  <si>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</si>
  <si>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</si>
  <si>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</si>
  <si>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</si>
  <si>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</si>
  <si>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</si>
  <si>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</si>
  <si>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</si>
  <si>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</si>
  <si>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</si>
  <si>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</si>
  <si>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</si>
  <si>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</si>
  <si>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</si>
  <si>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</si>
  <si>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</si>
  <si>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</si>
  <si>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</si>
  <si>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</si>
  <si>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</si>
  <si>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</si>
  <si>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</si>
  <si>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</si>
  <si>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</si>
  <si>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</si>
  <si>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</si>
  <si>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</si>
  <si>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</si>
  <si>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</si>
  <si>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</si>
  <si>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</si>
  <si>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</si>
  <si>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</si>
  <si>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</si>
  <si>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</si>
  <si>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</si>
  <si>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</si>
  <si>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</si>
  <si>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</si>
  <si>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</si>
  <si>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</si>
  <si>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</si>
  <si>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</si>
  <si>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</si>
  <si>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</si>
  <si>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</si>
  <si>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</si>
  <si>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</si>
  <si>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</si>
  <si>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</si>
  <si>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</si>
  <si>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</si>
  <si>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</si>
  <si>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</si>
  <si>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</si>
  <si>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</si>
  <si>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</si>
  <si>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</si>
  <si>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</si>
  <si>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</si>
  <si>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</si>
  <si>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</si>
  <si>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</si>
  <si>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</si>
  <si>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</si>
  <si>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</si>
  <si>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</si>
  <si>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</si>
  <si>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</si>
  <si>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</si>
  <si>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</si>
  <si>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</si>
  <si>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</si>
  <si>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</si>
  <si>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</si>
  <si>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</si>
  <si>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</si>
  <si>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</si>
  <si>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</si>
  <si>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</si>
  <si>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</si>
  <si>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</si>
  <si>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</si>
  <si>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</si>
  <si>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</si>
  <si>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</si>
  <si>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</si>
  <si>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</si>
  <si>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</si>
  <si>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</si>
  <si>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</si>
  <si>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</si>
  <si>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</si>
  <si>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</si>
  <si>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</si>
  <si>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</si>
  <si>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</si>
  <si>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</si>
  <si>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</si>
  <si>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</si>
  <si>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</si>
  <si>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</si>
  <si>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</si>
  <si>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</si>
  <si>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</si>
  <si>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</si>
  <si>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</si>
  <si>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</si>
  <si>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</si>
  <si>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</si>
  <si>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</si>
  <si>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</si>
  <si>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</si>
  <si>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</si>
  <si>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</si>
  <si>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</si>
  <si>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</si>
  <si>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</si>
  <si>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</si>
  <si>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</si>
  <si>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</si>
  <si>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</si>
  <si>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</si>
  <si>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</si>
  <si>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</si>
  <si>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</si>
  <si>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</si>
  <si>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</si>
  <si>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</si>
  <si>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</si>
  <si>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</si>
  <si>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</si>
  <si>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</si>
  <si>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</si>
  <si>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</si>
  <si>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</si>
  <si>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</si>
  <si>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</si>
  <si>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</si>
  <si>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</si>
  <si>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</si>
  <si>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</si>
  <si>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</si>
  <si>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</si>
  <si>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</si>
  <si>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</si>
  <si>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</si>
  <si>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</si>
  <si>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</si>
  <si>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</si>
  <si>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</si>
  <si>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</si>
  <si>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</si>
  <si>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</si>
  <si>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</si>
  <si>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</si>
  <si>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</si>
  <si>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</si>
  <si>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</si>
  <si>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</si>
  <si>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</si>
  <si>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</si>
  <si>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</si>
  <si>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</si>
  <si>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埼玉県川島町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</si>
  <si>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</si>
  <si>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</si>
  <si>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</si>
  <si>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</si>
  <si>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</si>
  <si>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</si>
  <si>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</si>
  <si>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</si>
  <si>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</si>
  <si>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</si>
  <si>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</si>
  <si>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</si>
  <si>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</si>
  <si>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</si>
  <si>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</si>
  <si>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</si>
  <si>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</si>
  <si>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</si>
  <si>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</si>
  <si>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</si>
  <si>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</si>
  <si>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</si>
  <si>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</si>
  <si>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</si>
  <si>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</si>
  <si>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</si>
  <si>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</si>
  <si>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</si>
  <si>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</si>
  <si>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</si>
  <si>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</si>
  <si>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</si>
  <si>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</si>
  <si>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</si>
  <si>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</si>
  <si>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</si>
  <si>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</si>
  <si>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</si>
  <si>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</si>
  <si>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</si>
  <si>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</si>
  <si>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</si>
  <si>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</si>
  <si>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</si>
  <si>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</si>
  <si>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</si>
  <si>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</si>
  <si>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</si>
  <si>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</si>
  <si>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</si>
  <si>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</si>
  <si>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</si>
  <si>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</si>
  <si>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</si>
  <si>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</si>
  <si>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</si>
  <si>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</si>
  <si>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</si>
  <si>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</si>
  <si>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</si>
  <si>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</si>
  <si>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</si>
  <si>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</si>
  <si>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</si>
  <si>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</si>
  <si>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</si>
  <si>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</si>
  <si>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</si>
  <si>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</si>
  <si>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</si>
  <si>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</si>
  <si>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</si>
  <si>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</si>
  <si>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</si>
  <si>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</si>
  <si>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</si>
  <si>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</si>
  <si>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</si>
  <si>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</si>
  <si>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</si>
  <si>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</si>
  <si>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</si>
  <si>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</si>
  <si>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</si>
  <si>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</si>
  <si>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</si>
  <si>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</si>
  <si>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</si>
  <si>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</si>
  <si>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</si>
  <si>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</si>
  <si>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</si>
  <si>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</si>
  <si>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</si>
  <si>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</si>
  <si>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</si>
  <si>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</si>
  <si>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</si>
  <si>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</si>
  <si>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</si>
  <si>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</si>
  <si>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</si>
  <si>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</si>
  <si>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</si>
  <si>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</si>
  <si>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</si>
  <si>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</si>
  <si>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</si>
  <si>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</si>
  <si>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</si>
  <si>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</si>
  <si>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</si>
  <si>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</si>
  <si>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</si>
  <si>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</si>
  <si>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</si>
  <si>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</si>
  <si>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</si>
  <si>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</si>
  <si>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</si>
  <si>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</si>
  <si>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</si>
  <si>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</si>
  <si>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</si>
  <si>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</si>
  <si>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</si>
  <si>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</si>
  <si>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</si>
  <si>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</si>
  <si>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</si>
  <si>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</si>
  <si>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</si>
  <si>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</si>
  <si>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</si>
  <si>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</si>
  <si>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</si>
  <si>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</si>
  <si>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</si>
  <si>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</si>
  <si>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</si>
  <si>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</si>
  <si>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</si>
  <si>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</si>
  <si>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</si>
  <si>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</si>
  <si>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</si>
  <si>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</si>
  <si>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</si>
  <si>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埼玉県川島町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</si>
  <si>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</si>
  <si>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</si>
  <si>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</si>
  <si>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</si>
  <si>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</si>
  <si>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</si>
  <si>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</si>
  <si>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</si>
  <si>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</si>
  <si>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</si>
  <si>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</si>
  <si>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</si>
  <si>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</si>
  <si>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</si>
  <si>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</si>
  <si>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</si>
  <si>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</si>
  <si>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</si>
  <si>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</si>
  <si>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</si>
  <si>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</si>
  <si>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</si>
  <si>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</si>
  <si>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</si>
  <si>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</si>
  <si>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</si>
  <si>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</si>
  <si>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</si>
  <si>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</si>
  <si>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</si>
  <si>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</si>
  <si>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</si>
  <si>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</si>
  <si>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</si>
  <si>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</si>
  <si>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</si>
  <si>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</si>
  <si>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</si>
  <si>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</si>
  <si>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</si>
  <si>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</si>
  <si>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</si>
  <si>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</si>
  <si>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</si>
  <si>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</si>
  <si>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</si>
  <si>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</si>
  <si>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</si>
  <si>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</si>
  <si>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</si>
  <si>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</si>
  <si>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</si>
  <si>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</si>
  <si>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</si>
  <si>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</si>
  <si>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</si>
  <si>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</si>
  <si>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</si>
  <si>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</si>
  <si>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</si>
  <si>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</si>
  <si>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</si>
  <si>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</si>
  <si>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</si>
  <si>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</si>
  <si>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</si>
  <si>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</si>
  <si>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</si>
  <si>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</si>
  <si>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</si>
  <si>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</si>
  <si>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</si>
  <si>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</si>
  <si>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</si>
  <si>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</si>
  <si>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</si>
  <si>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</si>
  <si>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</si>
  <si>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</si>
  <si>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</si>
  <si>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</si>
  <si>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</si>
  <si>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</si>
  <si>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</si>
  <si>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</si>
  <si>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</si>
  <si>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</si>
  <si>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</si>
  <si>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</si>
  <si>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</si>
  <si>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</si>
  <si>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</si>
  <si>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</si>
  <si>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</si>
  <si>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</si>
  <si>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</si>
  <si>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</si>
  <si>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</si>
  <si>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</si>
  <si>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</si>
  <si>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</si>
  <si>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</si>
  <si>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</si>
  <si>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</si>
  <si>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</si>
  <si>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</si>
  <si>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</si>
  <si>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</si>
  <si>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</si>
  <si>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</si>
  <si>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</si>
  <si>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</si>
  <si>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</si>
  <si>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</si>
  <si>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</si>
  <si>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</si>
  <si>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</si>
  <si>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</si>
  <si>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</si>
  <si>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</si>
  <si>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</si>
  <si>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</si>
  <si>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</si>
  <si>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</si>
  <si>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</si>
  <si>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</si>
  <si>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</si>
  <si>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</si>
  <si>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</si>
  <si>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</si>
  <si>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</si>
  <si>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</si>
  <si>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</si>
  <si>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</si>
  <si>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</si>
  <si>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</si>
  <si>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</si>
  <si>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</si>
  <si>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</si>
  <si>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</si>
  <si>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</si>
  <si>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</si>
  <si>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</si>
  <si>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</si>
  <si>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</si>
  <si>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</si>
  <si>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</si>
  <si>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</si>
  <si>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</si>
  <si>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</si>
  <si>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</si>
  <si>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</si>
  <si>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</si>
  <si>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</si>
  <si>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</si>
  <si>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</si>
  <si>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</si>
  <si>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</si>
  <si>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</si>
  <si>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</si>
  <si>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</si>
  <si>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</si>
  <si>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</si>
  <si>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</si>
  <si>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</si>
  <si>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</si>
  <si>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</si>
  <si>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</si>
  <si>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</si>
  <si>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</si>
  <si>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</si>
  <si>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</si>
  <si>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</si>
  <si>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</si>
  <si>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</si>
  <si>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</si>
  <si>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</si>
  <si>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</si>
  <si>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</si>
  <si>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</si>
  <si>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</si>
  <si>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</si>
  <si>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</si>
  <si>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</si>
  <si>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</si>
  <si>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0.49</t>
  </si>
  <si>
    <t>▲ 2.28</t>
  </si>
  <si>
    <t>▲ 0.42</t>
  </si>
  <si>
    <t>水道事業会計</t>
  </si>
  <si>
    <t>一般会計</t>
  </si>
  <si>
    <t>国民健康保険特別会計</t>
  </si>
  <si>
    <t>介護保険特別会計</t>
  </si>
  <si>
    <t>下水道事業特別会計</t>
  </si>
  <si>
    <t>後期高齢者医療特別会計</t>
  </si>
  <si>
    <t>学校給食費特別会計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</si>
  <si>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</si>
  <si>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</si>
  <si>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</si>
  <si>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</si>
  <si>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</si>
  <si>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</si>
  <si>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</si>
  <si>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</si>
  <si>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</si>
  <si>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</si>
  <si>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</si>
  <si>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</si>
  <si>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埼玉中部資源循環組合</t>
    <rPh sb="0" eb="2">
      <t>サイタマ</t>
    </rPh>
    <rPh sb="2" eb="4">
      <t>チュウブ</t>
    </rPh>
    <rPh sb="4" eb="6">
      <t>シゲン</t>
    </rPh>
    <rPh sb="6" eb="8">
      <t>ジュンカン</t>
    </rPh>
    <rPh sb="8" eb="10">
      <t>クミアイ</t>
    </rPh>
    <phoneticPr fontId="2"/>
  </si>
  <si>
    <t>一般会計</t>
    <rPh sb="0" eb="2">
      <t>イッパン</t>
    </rPh>
    <rPh sb="2" eb="4">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</si>
  <si>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</si>
  <si>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</si>
  <si>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</si>
  <si>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</si>
  <si>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</si>
  <si>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公共施設整備基金</t>
    <rPh sb="0" eb="2">
      <t>コウキョウ</t>
    </rPh>
    <rPh sb="2" eb="4">
      <t>シセツ</t>
    </rPh>
    <rPh sb="4" eb="6">
      <t>セイビ</t>
    </rPh>
    <rPh sb="6" eb="8">
      <t>キキン</t>
    </rPh>
    <phoneticPr fontId="11"/>
  </si>
  <si>
    <t>災害救助基金</t>
    <rPh sb="0" eb="2">
      <t>サイガイ</t>
    </rPh>
    <rPh sb="2" eb="4">
      <t>キュウジョ</t>
    </rPh>
    <rPh sb="4" eb="6">
      <t>キキン</t>
    </rPh>
    <phoneticPr fontId="11"/>
  </si>
  <si>
    <t>地域福祉基金</t>
    <rPh sb="0" eb="2">
      <t>チイキ</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</si>
  <si>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</si>
  <si>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</si>
  <si>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</si>
  <si>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</si>
  <si>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に新庁舎が完成し、それに伴う基金取崩し、地方債残高の増加により、将来負担比率は増加となった。平成28年度以降は、新規地方債の発行を抑制しており、地方債の償還が順調に進んでいるため、将来負担比率は減少傾向にある。しかし、有形固定資産減価償却率は、類似団体平均をおよそ10％上回っており、保有している公共施設等の老朽化が進んでいる状況である。
　今後も庁舎以外の公共施設等の更新等に多額の費用が必要とされることが想定されるため、公共施設等総合管理計画に基づき、それぞれの個別施設計画を策定し、適正な規模の検討や、適切な維持管理を行っていくことが必要である。</t>
    <rPh sb="1" eb="3">
      <t>ヘイセイ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</si>
  <si>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</si>
  <si>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</si>
  <si>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</si>
  <si>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</si>
  <si>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</si>
  <si>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</si>
  <si>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</si>
  <si>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</si>
  <si>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将来負担比率は、平成26年度以前は減少を続けていたが、平成26年度より新庁舎建設に係る地方債の借入及び基金の取崩しを行ったことから、急激に増加をした。その後は、減少傾向にあるが、類似団体平均値を大きく上回っている状況である。実質公債費比率についても減少となっていたが、平成26、27年度に借入を行った新庁舎建設に係る地方債の元金償還が、平成29年度より開始されたことや臨時財政対策債の償還が順次開始していることから、平成29年度に比べ0.6ポイント増加しており、年々増加傾向にある。</t>
    </r>
    <r>
      <rPr>
        <sz val="11"/>
        <color rgb="FFFF0000"/>
        <rFont val="ＭＳ Ｐゴシック"/>
        <family val="3"/>
        <charset val="128"/>
      </rPr>
      <t xml:space="preserve">
　</t>
    </r>
    <r>
      <rPr>
        <sz val="11"/>
        <rFont val="ＭＳ Ｐゴシック"/>
        <family val="3"/>
        <charset val="128"/>
      </rPr>
      <t>今後、個別施設計画の策定により公共施設の大規模改修事業等が見込まれることから、充当可能財源の確保や交付税措置のある有利な地方債を活用するなど、健全な財政運営を図っていく必要がある。</t>
    </r>
    <rPh sb="9" eb="11">
      <t>ヘイセイ</t>
    </rPh>
    <rPh sb="13" eb="15">
      <t>ネンド</t>
    </rPh>
    <rPh sb="15" eb="17">
      <t>イゼン</t>
    </rPh>
    <rPh sb="40" eb="41">
      <t>セツ</t>
    </rPh>
    <rPh sb="42" eb="43">
      <t>カカ</t>
    </rPh>
    <rPh sb="96" eb="97">
      <t>アタイ</t>
    </rPh>
    <rPh sb="185" eb="187">
      <t>リンジ</t>
    </rPh>
    <rPh sb="187" eb="189">
      <t>ザイセイ</t>
    </rPh>
    <rPh sb="189" eb="191">
      <t>タイサク</t>
    </rPh>
    <rPh sb="191" eb="192">
      <t>サイ</t>
    </rPh>
    <rPh sb="193" eb="195">
      <t>ショウカン</t>
    </rPh>
    <rPh sb="196" eb="198">
      <t>ジュンジ</t>
    </rPh>
    <rPh sb="198" eb="200">
      <t>カイシ</t>
    </rPh>
    <rPh sb="232" eb="234">
      <t>ネンネン</t>
    </rPh>
    <rPh sb="234" eb="236">
      <t>ゾウカ</t>
    </rPh>
    <rPh sb="236" eb="238">
      <t>ケイコウ</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</si>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</sst>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C386-4A2E-A775-0B2D8B61B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67577</c:v>
                </c:pt>
                <c:pt idx="1">
                  <c:v>123831</c:v>
                </c:pt>
                <c:pt idx="2">
                  <c:v>45157</c:v>
                </c:pt>
                <c:pt idx="3">
                  <c:v>34222</c:v>
                </c:pt>
                <c:pt idx="4">
                  <c:v>36140</c:v>
                </c:pt>
              </c:numCache>
            </c:numRef>
          </c:val>
          <c:smooth val="0"/>
          <c:extLst>
            <c:ext xmlns:c16="http://schemas.microsoft.com/office/drawing/2014/chart" uri="{C3380CC4-5D6E-409C-BE32-E72D297353CC}">
              <c16:uniqueId val="{00000001-C386-4A2E-A775-0B2D8B61B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5.73</c:v>
                </c:pt>
                <c:pt idx="1">
                  <c:v>6.66</c:v>
                </c:pt>
                <c:pt idx="2">
                  <c:v>6.9</c:v>
                </c:pt>
                <c:pt idx="3">
                  <c:v>5.92</c:v>
                </c:pt>
                <c:pt idx="4">
                  <c:v>6.21</c:v>
                </c:pt>
              </c:numCache>
            </c:numRef>
          </c:val>
          <c:extLst>
            <c:ext xmlns:c16="http://schemas.microsoft.com/office/drawing/2014/chart" uri="{C3380CC4-5D6E-409C-BE32-E72D297353CC}">
              <c16:uniqueId val="{00000000-713E-47DC-A796-1E2D7EA550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17.66</c:v>
                </c:pt>
                <c:pt idx="1">
                  <c:v>17.25</c:v>
                </c:pt>
                <c:pt idx="2">
                  <c:v>17.600000000000001</c:v>
                </c:pt>
                <c:pt idx="3">
                  <c:v>16.39</c:v>
                </c:pt>
                <c:pt idx="4">
                  <c:v>15.53</c:v>
                </c:pt>
              </c:numCache>
            </c:numRef>
          </c:val>
          <c:extLst>
            <c:ext xmlns:c16="http://schemas.microsoft.com/office/drawing/2014/chart" uri="{C3380CC4-5D6E-409C-BE32-E72D297353CC}">
              <c16:uniqueId val="{00000001-713E-47DC-A796-1E2D7EA550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1.08</c:v>
                </c:pt>
                <c:pt idx="2">
                  <c:v>0.13</c:v>
                </c:pt>
                <c:pt idx="3">
                  <c:v>-2.2799999999999998</c:v>
                </c:pt>
                <c:pt idx="4">
                  <c:v>-0.42</c:v>
                </c:pt>
              </c:numCache>
            </c:numRef>
          </c:val>
          <c:smooth val="0"/>
          <c:extLst>
            <c:ext xmlns:c16="http://schemas.microsoft.com/office/drawing/2014/chart" uri="{C3380CC4-5D6E-409C-BE32-E72D297353CC}">
              <c16:uniqueId val="{00000002-713E-47DC-A796-1E2D7EA550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AE-4C27-BC9D-71569C5B1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AE-4C27-BC9D-71569C5B10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AE-4C27-BC9D-71569C5B102D}"/>
            </c:ext>
          </c:extLst>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2AE-4C27-BC9D-71569C5B102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4-E2AE-4C27-BC9D-71569C5B102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0.12</c:v>
                </c:pt>
                <c:pt idx="4">
                  <c:v>#N/A</c:v>
                </c:pt>
                <c:pt idx="5">
                  <c:v>0.09</c:v>
                </c:pt>
                <c:pt idx="6">
                  <c:v>#N/A</c:v>
                </c:pt>
                <c:pt idx="7">
                  <c:v>0.13</c:v>
                </c:pt>
                <c:pt idx="8">
                  <c:v>#N/A</c:v>
                </c:pt>
                <c:pt idx="9">
                  <c:v>0.2</c:v>
                </c:pt>
              </c:numCache>
            </c:numRef>
          </c:val>
          <c:extLst>
            <c:ext xmlns:c16="http://schemas.microsoft.com/office/drawing/2014/chart" uri="{C3380CC4-5D6E-409C-BE32-E72D297353CC}">
              <c16:uniqueId val="{00000005-E2AE-4C27-BC9D-71569C5B102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0.77</c:v>
                </c:pt>
                <c:pt idx="2">
                  <c:v>#N/A</c:v>
                </c:pt>
                <c:pt idx="3">
                  <c:v>1.37</c:v>
                </c:pt>
                <c:pt idx="4">
                  <c:v>#N/A</c:v>
                </c:pt>
                <c:pt idx="5">
                  <c:v>1.07</c:v>
                </c:pt>
                <c:pt idx="6">
                  <c:v>#N/A</c:v>
                </c:pt>
                <c:pt idx="7">
                  <c:v>1.03</c:v>
                </c:pt>
                <c:pt idx="8">
                  <c:v>#N/A</c:v>
                </c:pt>
                <c:pt idx="9">
                  <c:v>1.65</c:v>
                </c:pt>
              </c:numCache>
            </c:numRef>
          </c:val>
          <c:extLst>
            <c:ext xmlns:c16="http://schemas.microsoft.com/office/drawing/2014/chart" uri="{C3380CC4-5D6E-409C-BE32-E72D297353CC}">
              <c16:uniqueId val="{00000006-E2AE-4C27-BC9D-71569C5B102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4.04</c:v>
                </c:pt>
                <c:pt idx="2">
                  <c:v>#N/A</c:v>
                </c:pt>
                <c:pt idx="3">
                  <c:v>3.57</c:v>
                </c:pt>
                <c:pt idx="4">
                  <c:v>#N/A</c:v>
                </c:pt>
                <c:pt idx="5">
                  <c:v>4.6500000000000004</c:v>
                </c:pt>
                <c:pt idx="6">
                  <c:v>#N/A</c:v>
                </c:pt>
                <c:pt idx="7">
                  <c:v>4.6900000000000004</c:v>
                </c:pt>
                <c:pt idx="8">
                  <c:v>#N/A</c:v>
                </c:pt>
                <c:pt idx="9">
                  <c:v>3.64</c:v>
                </c:pt>
              </c:numCache>
            </c:numRef>
          </c:val>
          <c:extLst>
            <c:ext xmlns:c16="http://schemas.microsoft.com/office/drawing/2014/chart" uri="{C3380CC4-5D6E-409C-BE32-E72D297353CC}">
              <c16:uniqueId val="{00000007-E2AE-4C27-BC9D-71569C5B10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5.72</c:v>
                </c:pt>
                <c:pt idx="2">
                  <c:v>#N/A</c:v>
                </c:pt>
                <c:pt idx="3">
                  <c:v>6.65</c:v>
                </c:pt>
                <c:pt idx="4">
                  <c:v>#N/A</c:v>
                </c:pt>
                <c:pt idx="5">
                  <c:v>6.89</c:v>
                </c:pt>
                <c:pt idx="6">
                  <c:v>#N/A</c:v>
                </c:pt>
                <c:pt idx="7">
                  <c:v>5.91</c:v>
                </c:pt>
                <c:pt idx="8">
                  <c:v>#N/A</c:v>
                </c:pt>
                <c:pt idx="9">
                  <c:v>6.2</c:v>
                </c:pt>
              </c:numCache>
            </c:numRef>
          </c:val>
          <c:extLst>
            <c:ext xmlns:c16="http://schemas.microsoft.com/office/drawing/2014/chart" uri="{C3380CC4-5D6E-409C-BE32-E72D297353CC}">
              <c16:uniqueId val="{00000008-E2AE-4C27-BC9D-71569C5B10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10.26</c:v>
                </c:pt>
                <c:pt idx="2">
                  <c:v>#N/A</c:v>
                </c:pt>
                <c:pt idx="3">
                  <c:v>10.14</c:v>
                </c:pt>
                <c:pt idx="4">
                  <c:v>#N/A</c:v>
                </c:pt>
                <c:pt idx="5">
                  <c:v>9.6199999999999992</c:v>
                </c:pt>
                <c:pt idx="6">
                  <c:v>#N/A</c:v>
                </c:pt>
                <c:pt idx="7">
                  <c:v>9.2799999999999994</c:v>
                </c:pt>
                <c:pt idx="8">
                  <c:v>#N/A</c:v>
                </c:pt>
                <c:pt idx="9">
                  <c:v>9.08</c:v>
                </c:pt>
              </c:numCache>
            </c:numRef>
          </c:val>
          <c:extLst>
            <c:ext xmlns:c16="http://schemas.microsoft.com/office/drawing/2014/chart" uri="{C3380CC4-5D6E-409C-BE32-E72D297353CC}">
              <c16:uniqueId val="{00000009-E2AE-4C27-BC9D-71569C5B1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601</c:v>
                </c:pt>
                <c:pt idx="5">
                  <c:v>575</c:v>
                </c:pt>
                <c:pt idx="8">
                  <c:v>573</c:v>
                </c:pt>
                <c:pt idx="11">
                  <c:v>557</c:v>
                </c:pt>
                <c:pt idx="14">
                  <c:v>543</c:v>
                </c:pt>
              </c:numCache>
            </c:numRef>
          </c:val>
          <c:extLst>
            <c:ext xmlns:c16="http://schemas.microsoft.com/office/drawing/2014/chart" uri="{C3380CC4-5D6E-409C-BE32-E72D297353CC}">
              <c16:uniqueId val="{00000000-9080-4963-BB93-B6CBBEB352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0-4963-BB93-B6CBBEB352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80-4963-BB93-B6CBBEB352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42</c:v>
                </c:pt>
                <c:pt idx="6">
                  <c:v>37</c:v>
                </c:pt>
                <c:pt idx="9">
                  <c:v>35</c:v>
                </c:pt>
                <c:pt idx="12">
                  <c:v>36</c:v>
                </c:pt>
              </c:numCache>
            </c:numRef>
          </c:val>
          <c:extLst>
            <c:ext xmlns:c16="http://schemas.microsoft.com/office/drawing/2014/chart" uri="{C3380CC4-5D6E-409C-BE32-E72D297353CC}">
              <c16:uniqueId val="{00000003-9080-4963-BB93-B6CBBEB352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175</c:v>
                </c:pt>
                <c:pt idx="3">
                  <c:v>175</c:v>
                </c:pt>
                <c:pt idx="6">
                  <c:v>171</c:v>
                </c:pt>
                <c:pt idx="9">
                  <c:v>157</c:v>
                </c:pt>
                <c:pt idx="12">
                  <c:v>157</c:v>
                </c:pt>
              </c:numCache>
            </c:numRef>
          </c:val>
          <c:extLst>
            <c:ext xmlns:c16="http://schemas.microsoft.com/office/drawing/2014/chart" uri="{C3380CC4-5D6E-409C-BE32-E72D297353CC}">
              <c16:uniqueId val="{00000004-9080-4963-BB93-B6CBBEB352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0-4963-BB93-B6CBBEB352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0-4963-BB93-B6CBBEB352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555</c:v>
                </c:pt>
                <c:pt idx="3">
                  <c:v>519</c:v>
                </c:pt>
                <c:pt idx="6">
                  <c:v>540</c:v>
                </c:pt>
                <c:pt idx="9">
                  <c:v>576</c:v>
                </c:pt>
                <c:pt idx="12">
                  <c:v>590</c:v>
                </c:pt>
              </c:numCache>
            </c:numRef>
          </c:val>
          <c:extLst>
            <c:ext xmlns:c16="http://schemas.microsoft.com/office/drawing/2014/chart" uri="{C3380CC4-5D6E-409C-BE32-E72D297353CC}">
              <c16:uniqueId val="{00000007-9080-4963-BB93-B6CBBEB352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c:v>
                </c:pt>
                <c:pt idx="2">
                  <c:v>#N/A</c:v>
                </c:pt>
                <c:pt idx="3">
                  <c:v>#N/A</c:v>
                </c:pt>
                <c:pt idx="4">
                  <c:v>161</c:v>
                </c:pt>
                <c:pt idx="5">
                  <c:v>#N/A</c:v>
                </c:pt>
                <c:pt idx="6">
                  <c:v>#N/A</c:v>
                </c:pt>
                <c:pt idx="7">
                  <c:v>175</c:v>
                </c:pt>
                <c:pt idx="8">
                  <c:v>#N/A</c:v>
                </c:pt>
                <c:pt idx="9">
                  <c:v>#N/A</c:v>
                </c:pt>
                <c:pt idx="10">
                  <c:v>211</c:v>
                </c:pt>
                <c:pt idx="11">
                  <c:v>#N/A</c:v>
                </c:pt>
                <c:pt idx="12">
                  <c:v>#N/A</c:v>
                </c:pt>
                <c:pt idx="13">
                  <c:v>240</c:v>
                </c:pt>
                <c:pt idx="14">
                  <c:v>#N/A</c:v>
                </c:pt>
              </c:numCache>
            </c:numRef>
          </c:val>
          <c:smooth val="0"/>
          <c:extLst>
            <c:ext xmlns:c16="http://schemas.microsoft.com/office/drawing/2014/chart" uri="{C3380CC4-5D6E-409C-BE32-E72D297353CC}">
              <c16:uniqueId val="{00000008-9080-4963-BB93-B6CBBEB352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6282</c:v>
                </c:pt>
                <c:pt idx="5">
                  <c:v>6237</c:v>
                </c:pt>
                <c:pt idx="8">
                  <c:v>6108</c:v>
                </c:pt>
                <c:pt idx="11">
                  <c:v>6019</c:v>
                </c:pt>
                <c:pt idx="14">
                  <c:v>5903</c:v>
                </c:pt>
              </c:numCache>
            </c:numRef>
          </c:val>
          <c:extLst>
            <c:ext xmlns:c16="http://schemas.microsoft.com/office/drawing/2014/chart" uri="{C3380CC4-5D6E-409C-BE32-E72D297353CC}">
              <c16:uniqueId val="{00000000-ED2A-4CD2-BC94-A3C2548F0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D2A-4CD2-BC94-A3C2548F0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2867</c:v>
                </c:pt>
                <c:pt idx="5">
                  <c:v>1585</c:v>
                </c:pt>
                <c:pt idx="8">
                  <c:v>1615</c:v>
                </c:pt>
                <c:pt idx="11">
                  <c:v>1629</c:v>
                </c:pt>
                <c:pt idx="14">
                  <c:v>1682</c:v>
                </c:pt>
              </c:numCache>
            </c:numRef>
          </c:val>
          <c:extLst>
            <c:ext xmlns:c16="http://schemas.microsoft.com/office/drawing/2014/chart" uri="{C3380CC4-5D6E-409C-BE32-E72D297353CC}">
              <c16:uniqueId val="{00000002-ED2A-4CD2-BC94-A3C2548F0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2A-4CD2-BC94-A3C2548F0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2A-4CD2-BC94-A3C2548F0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2A-4CD2-BC94-A3C2548F0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1591</c:v>
                </c:pt>
                <c:pt idx="3">
                  <c:v>1509</c:v>
                </c:pt>
                <c:pt idx="6">
                  <c:v>1480</c:v>
                </c:pt>
                <c:pt idx="9">
                  <c:v>1393</c:v>
                </c:pt>
                <c:pt idx="12">
                  <c:v>1363</c:v>
                </c:pt>
              </c:numCache>
            </c:numRef>
          </c:val>
          <c:extLst>
            <c:ext xmlns:c16="http://schemas.microsoft.com/office/drawing/2014/chart" uri="{C3380CC4-5D6E-409C-BE32-E72D297353CC}">
              <c16:uniqueId val="{00000006-ED2A-4CD2-BC94-A3C2548F0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179</c:v>
                </c:pt>
                <c:pt idx="3">
                  <c:v>145</c:v>
                </c:pt>
                <c:pt idx="6">
                  <c:v>121</c:v>
                </c:pt>
                <c:pt idx="9">
                  <c:v>110</c:v>
                </c:pt>
                <c:pt idx="12">
                  <c:v>93</c:v>
                </c:pt>
              </c:numCache>
            </c:numRef>
          </c:val>
          <c:extLst>
            <c:ext xmlns:c16="http://schemas.microsoft.com/office/drawing/2014/chart" uri="{C3380CC4-5D6E-409C-BE32-E72D297353CC}">
              <c16:uniqueId val="{00000007-ED2A-4CD2-BC94-A3C2548F0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1806</c:v>
                </c:pt>
                <c:pt idx="3">
                  <c:v>1605</c:v>
                </c:pt>
                <c:pt idx="6">
                  <c:v>1533</c:v>
                </c:pt>
                <c:pt idx="9">
                  <c:v>1457</c:v>
                </c:pt>
                <c:pt idx="12">
                  <c:v>1424</c:v>
                </c:pt>
              </c:numCache>
            </c:numRef>
          </c:val>
          <c:extLst>
            <c:ext xmlns:c16="http://schemas.microsoft.com/office/drawing/2014/chart" uri="{C3380CC4-5D6E-409C-BE32-E72D297353CC}">
              <c16:uniqueId val="{00000008-ED2A-4CD2-BC94-A3C2548F0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2A-4CD2-BC94-A3C2548F0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6230</c:v>
                </c:pt>
                <c:pt idx="3">
                  <c:v>6632</c:v>
                </c:pt>
                <c:pt idx="6">
                  <c:v>6555</c:v>
                </c:pt>
                <c:pt idx="9">
                  <c:v>6524</c:v>
                </c:pt>
                <c:pt idx="12">
                  <c:v>6435</c:v>
                </c:pt>
              </c:numCache>
            </c:numRef>
          </c:val>
          <c:extLst>
            <c:ext xmlns:c16="http://schemas.microsoft.com/office/drawing/2014/chart" uri="{C3380CC4-5D6E-409C-BE32-E72D297353CC}">
              <c16:uniqueId val="{0000000A-ED2A-4CD2-BC94-A3C2548F0F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657</c:v>
                </c:pt>
                <c:pt idx="2">
                  <c:v>#N/A</c:v>
                </c:pt>
                <c:pt idx="3">
                  <c:v>#N/A</c:v>
                </c:pt>
                <c:pt idx="4">
                  <c:v>2067</c:v>
                </c:pt>
                <c:pt idx="5">
                  <c:v>#N/A</c:v>
                </c:pt>
                <c:pt idx="6">
                  <c:v>#N/A</c:v>
                </c:pt>
                <c:pt idx="7">
                  <c:v>1966</c:v>
                </c:pt>
                <c:pt idx="8">
                  <c:v>#N/A</c:v>
                </c:pt>
                <c:pt idx="9">
                  <c:v>#N/A</c:v>
                </c:pt>
                <c:pt idx="10">
                  <c:v>1837</c:v>
                </c:pt>
                <c:pt idx="11">
                  <c:v>#N/A</c:v>
                </c:pt>
                <c:pt idx="12">
                  <c:v>#N/A</c:v>
                </c:pt>
                <c:pt idx="13">
                  <c:v>1730</c:v>
                </c:pt>
                <c:pt idx="14">
                  <c:v>#N/A</c:v>
                </c:pt>
              </c:numCache>
            </c:numRef>
          </c:val>
          <c:smooth val="0"/>
          <c:extLst>
            <c:ext xmlns:c16="http://schemas.microsoft.com/office/drawing/2014/chart" uri="{C3380CC4-5D6E-409C-BE32-E72D297353CC}">
              <c16:uniqueId val="{0000000B-ED2A-4CD2-BC94-A3C2548F0F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888</c:v>
                </c:pt>
                <c:pt idx="1">
                  <c:v>824</c:v>
                </c:pt>
                <c:pt idx="2">
                  <c:v>786</c:v>
                </c:pt>
              </c:numCache>
            </c:numRef>
          </c:val>
          <c:extLst>
            <c:ext xmlns:c16="http://schemas.microsoft.com/office/drawing/2014/chart" uri="{C3380CC4-5D6E-409C-BE32-E72D297353CC}">
              <c16:uniqueId val="{00000000-FECE-4FAD-BFE1-0699EE9B4D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ECE-4FAD-BFE1-0699EE9B4D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551</c:v>
                </c:pt>
                <c:pt idx="1">
                  <c:v>581</c:v>
                </c:pt>
                <c:pt idx="2">
                  <c:v>573</c:v>
                </c:pt>
              </c:numCache>
            </c:numRef>
          </c:val>
          <c:extLst>
            <c:ext xmlns:c16="http://schemas.microsoft.com/office/drawing/2014/chart" uri="{C3380CC4-5D6E-409C-BE32-E72D297353CC}">
              <c16:uniqueId val="{00000002-FECE-4FAD-BFE1-0699EE9B4D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{C7083265-7870-4B43-8F17-837C4A3EFFCD}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94A-4784-88E3-A30ECF389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{B3B3F1C4-D6F4-49B2-A62E-BBA6F578ACB1}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4A-4784-88E3-A30ECF389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{03AF46BF-1592-4782-8631-5294B16989EA}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4A-4784-88E3-A30ECF389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{5DB00D62-1E9E-4C0B-B18B-5E6E2AE79BE6}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4A-4784-88E3-A30ECF389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{FF126724-83F4-4873-8719-FFE3C3EE04C2}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4A-4784-88E3-A30ECF3894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{75F27376-1425-49D6-AAAF-70D2AEB7856C}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94A-4784-88E3-A30ECF3894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{506100E6-307C-4BC7-BAD6-8FE18ED50557}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94A-4784-88E3-A30ECF3894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{7CFDF346-A1F6-4AB0-BCDC-5CB7EEBF67A2}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94A-4784-88E3-A30ECF3894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{9C53A27E-2DB7-48E0-BFE4-FB648A318F8F}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94A-4784-88E3-A30ECF389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67.900000000000006</c:v>
                </c:pt>
                <c:pt idx="24">
                  <c:v>68.8</c:v>
                </c:pt>
                <c:pt idx="32">
                  <c:v>69.8</c:v>
                </c:pt>
              </c:numCache>
            </c:numRef>
          </c:xVal>
          <c:yVal>
            <c:numRef>
              <c:f>公会計指標分析・財政指標組合せ分析表!$BP$51:$DC$51</c:f>
              <c:numCache>
                <c:formatCode>#,##0.0;"▲ "#,##0.0</c:formatCode>
                <c:ptCount val="40"/>
                <c:pt idx="8">
                  <c:v>45.2</c:v>
                </c:pt>
                <c:pt idx="16">
                  <c:v>43.9</c:v>
                </c:pt>
                <c:pt idx="24">
                  <c:v>41</c:v>
                </c:pt>
                <c:pt idx="32">
                  <c:v>38.200000000000003</c:v>
                </c:pt>
              </c:numCache>
            </c:numRef>
          </c:yVal>
          <c:smooth val="0"/>
          <c:extLst>
            <c:ext xmlns:c16="http://schemas.microsoft.com/office/drawing/2014/chart" uri="{C3380CC4-5D6E-409C-BE32-E72D297353CC}">
              <c16:uniqueId val="{00000009-194A-4784-88E3-A30ECF3894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{B89C024E-71AC-4345-84C6-9C0773B7DE72}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94A-4784-88E3-A30ECF3894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{4EBE439D-DF4C-43DD-B03E-825759C79B52}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4A-4784-88E3-A30ECF389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{6C712C27-A3EF-45CC-84AD-7309B9FB51F8}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4A-4784-88E3-A30ECF389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{7CC15C33-48BC-436E-B651-860D5C141A78}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4A-4784-88E3-A30ECF389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{2CBDE033-5570-43ED-8BA7-45C4FDE0F585}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4A-4784-88E3-A30ECF3894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{DF5E154D-01D0-4878-A85C-826E5B55C32C}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94A-4784-88E3-A30ECF3894B7}"/>
                </c:ext>
              </c:extLst>
            </c:dLbl>
            <c:dLbl>
              <c:idx val="16"/>
              <c:layout>
                <c:manualLayout>
                  <c:x val="-4.393285151013625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{ACFDEF7C-1EFC-486D-A21E-02430EBDA484}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94A-4784-88E3-A30ECF3894B7}"/>
                </c:ext>
              </c:extLst>
            </c:dLbl>
            <c:dLbl>
              <c:idx val="24"/>
              <c:layout>
                <c:manualLayout>
                  <c:x val="-2.035754942900834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{F7201758-E1CE-4A0C-90D6-1BFCB65DE5FF}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94A-4784-88E3-A30ECF3894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{F53B996E-6F5E-4189-9E44-D35CBB2E3CCB}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94A-4784-88E3-A30ECF389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194A-4784-88E3-A30ECF3894B7}"/>
            </c:ext>
          </c:extLst>
        </c:ser>
        <c:dLbls>
          <c:showLegendKey val="0"/>
          <c:showVal val="1"/>
          <c:showCatName val="0"/>
          <c:showSerName val="0"/>
          <c:showPercent val="0"/>
          <c:showBubbleSize val="0"/>
        </c:dLbls>
        <c:axId val="46179840"/>
        <c:axId val="46181760"/>
      </c:scatterChart>
      <c:valAx>
        <c:axId val="46179840"/>
        <c:scaling>
          <c:orientation val="minMax"/>
          <c:max val="7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{0256DCEB-A0D4-456D-9EF0-7318176385B6}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79-4716-A30C-3A7A2B9F47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{94FFA63B-47B2-4CF6-A5C3-9B81BB906E47}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79-4716-A30C-3A7A2B9F47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{0C45CAB8-030C-49DC-AB3D-C2B60A81E9C7}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79-4716-A30C-3A7A2B9F47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{0A558A9B-E392-43D7-92DC-5F86127CB4F9}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79-4716-A30C-3A7A2B9F47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{5C5CEBA5-E072-46DE-8A7E-FA772141CB81}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79-4716-A30C-3A7A2B9F47B1}"/>
                </c:ext>
              </c:extLst>
            </c:dLbl>
            <c:dLbl>
              <c:idx val="8"/>
              <c:layout>
                <c:manualLayout>
                  <c:x val="0"/>
                  <c:y val="-7.410746026972951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{A989B96F-E264-4195-BE1D-FBC021BA6493}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79-4716-A30C-3A7A2B9F47B1}"/>
                </c:ext>
              </c:extLst>
            </c:dLbl>
            <c:dLbl>
              <c:idx val="16"/>
              <c:layout>
                <c:manualLayout>
                  <c:x val="0"/>
                  <c:y val="7.4104035394035178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{56E8E5DA-4001-4BC4-A17A-8AAF36D06D00}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79-4716-A30C-3A7A2B9F47B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{3DF19B44-D8E0-4A8F-AC7A-E190DBD78861}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79-4716-A30C-3A7A2B9F47B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{0E9F3424-C42B-4CB1-9B87-0312721948BB}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79-4716-A30C-3A7A2B9F47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3.5</c:v>
                </c:pt>
                <c:pt idx="16">
                  <c:v>3.6</c:v>
                </c:pt>
                <c:pt idx="24">
                  <c:v>4</c:v>
                </c:pt>
                <c:pt idx="32">
                  <c:v>4.5999999999999996</c:v>
                </c:pt>
              </c:numCache>
            </c:numRef>
          </c:xVal>
          <c:yVal>
            <c:numRef>
              <c:f>公会計指標分析・財政指標組合せ分析表!$BP$73:$DC$73</c:f>
              <c:numCache>
                <c:formatCode>#,##0.0;"▲ "#,##0.0</c:formatCode>
                <c:ptCount val="40"/>
                <c:pt idx="0">
                  <c:v>14.8</c:v>
                </c:pt>
                <c:pt idx="8">
                  <c:v>45.2</c:v>
                </c:pt>
                <c:pt idx="16">
                  <c:v>43.9</c:v>
                </c:pt>
                <c:pt idx="24">
                  <c:v>41</c:v>
                </c:pt>
                <c:pt idx="32">
                  <c:v>38.200000000000003</c:v>
                </c:pt>
              </c:numCache>
            </c:numRef>
          </c:yVal>
          <c:smooth val="0"/>
          <c:extLst>
            <c:ext xmlns:c16="http://schemas.microsoft.com/office/drawing/2014/chart" uri="{C3380CC4-5D6E-409C-BE32-E72D297353CC}">
              <c16:uniqueId val="{00000009-2079-4716-A30C-3A7A2B9F47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{95D2AEDC-A051-4E46-B272-8E4F4FDAD7C4}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79-4716-A30C-3A7A2B9F47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{8FCEACE5-669A-4293-9980-EBD6F5167D5D}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79-4716-A30C-3A7A2B9F47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{082F3CE7-FB6C-449B-BD43-AD27029C2323}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79-4716-A30C-3A7A2B9F47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{2DAB76C7-9A19-4F90-8A92-78730697A799}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79-4716-A30C-3A7A2B9F47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{2DD56146-B52F-4089-BE03-A1044ACE5ED5}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79-4716-A30C-3A7A2B9F47B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{2E5F2A43-C55C-47CF-B29A-48213B8C5EFB}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79-4716-A30C-3A7A2B9F47B1}"/>
                </c:ext>
              </c:extLst>
            </c:dLbl>
            <c:dLbl>
              <c:idx val="16"/>
              <c:layout>
                <c:manualLayout>
                  <c:x val="-2.6883948345417619E-2"/>
                  <c:y val="-6.805673238089823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{6218AC04-B5F4-42C6-A93E-517256DEA795}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79-4716-A30C-3A7A2B9F47B1}"/>
                </c:ext>
              </c:extLst>
            </c:dLbl>
            <c:dLbl>
              <c:idx val="24"/>
              <c:layout>
                <c:manualLayout>
                  <c:x val="-3.6512034892803649E-2"/>
                  <c:y val="-5.677690428225915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{E9A826BF-8D6C-43C2-9150-07FDA3F93CB8}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79-4716-A30C-3A7A2B9F47B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{1ECEF99C-6018-4A81-A001-31D4CA24B6FC}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79-4716-A30C-3A7A2B9F47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2079-4716-A30C-3A7A2B9F47B1}"/>
            </c:ext>
          </c:extLst>
        </c:ser>
        <c:dLbls>
          <c:showLegendKey val="0"/>
          <c:showVal val="1"/>
          <c:showCatName val="0"/>
          <c:showSerName val="0"/>
          <c:showPercent val="0"/>
          <c:showBubbleSize val="0"/>
        </c:dLbls>
        <c:axId val="84219776"/>
        <c:axId val="84234240"/>
      </c:scatterChart>
      <c:valAx>
        <c:axId val="84219776"/>
        <c:scaling>
          <c:orientation val="minMax"/>
          <c:max val="8.1"/>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年度に発行した臨時財政対策債の元金の償還が開始されたことにより、増加傾向となっている。今後も地方債の償還が進んでいくため、元利償還金は増加傾向になると見込まれる。</a:t>
          </a:r>
        </a:p>
        <a:p>
          <a:r>
            <a:rPr kumimoji="1" lang="ja-JP" altLang="en-US" sz="1400">
              <a:latin typeface="ＭＳ ゴシック" pitchFamily="49" charset="-128"/>
              <a:ea typeface="ＭＳ ゴシック" pitchFamily="49" charset="-128"/>
            </a:rPr>
            <a:t>　財政状況が厳しさを増すなか、平成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利率の低い公的資金や埼玉県ふるさと創造貸付金を活用した起債に努めた。また、今後、老朽化した施設の大規模改修に伴う地方債の活用が想定されるが、国県補助金も活用し、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年度に新役場庁舎建設事業による借入のため大幅に増加したが、それ以降は償還額を新規借入額が上回らないよう地方債の新規借入の抑制を行っているため、減少をしている。平成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年度は、前年度と比べ大きな変化は見られず、引き続き減少傾向となった。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今後は、公共施設等の大規模改修等に多額の費用が見込まれ、地方債の活用は必須となってくるが、充当可能基金の増加を図り、財政負担の軽減と平準化に努める。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千円を積み立てた一方、財源不足に対応するため、財政調整基金を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災害救助基金について、現在積立額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年度末で目標額に達する予定である。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今後は、公共施設等の大規模改修事業が想定されていることから、公共施設整備基金への計画的な積立を予定している。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また、財政調整基金については近年は利子分のみの積立となっているが、標準財政規模の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・災害救助基金：災害救助法第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条の規定による災害及び同条の適用を受けることのできない災害の被害を受けた町民及び災害時相互応援協定締結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市町村への見舞金、救援物資の支給その他の応急災害対策に要する費用や激甚災害の指定を受けた市町村の復興支援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・公共施設整備基金：ごみ処理施設の故障による大規模な緊急修繕の財源として取崩しを行ったため、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千円の減少が生じた。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・災害救助基金：積立目標額を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年間の計画で積立を行っており、平成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積立を行ったため、災害救助基金の残高は、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・地域福祉基金：取り崩しをしなかったため、前年度とほぼ同額である。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・公共施設整備基金：現時点では、積立目標金額を具体的に設定してはいないが、将来的な公共施設の大規模改修に向けて、災害救助基金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が積立目標額に達したのち、計画的な積立を行っていく。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年度に廃止を予定。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政策課題等による収支不足に対応するため、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千円の取り崩しをしたことにより、財政調整基金の残高は前年度から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785,879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20,294
19,961
41.63
7,013,227
6,699,053
314,120
5,061,775
6,434,655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本町の有形固定資産減価償却率は、前年度から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69.8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％となっており、全国平均、埼玉県平均を上回っている。平成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年度にかけて大きく上昇している要因は、平成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年度に完成をした新庁舎の減価償却が開始されたこと等が要因となっている。建築後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年以上経過している公共施設が全体の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％を占めており、道路についても老朽化が進んでいることから、今後、個別施設計画を策定し、計画的に更新等を行っていく。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56938</xdr:rowOff>
    </xdr:from>
    <xdr:to>
      <xdr:col>23</xdr:col>
      <xdr:colOff>136525</xdr:colOff>
      <xdr:row>28</xdr:row>
      <xdr:rowOff>158538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79815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4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92922</xdr:rowOff>
    </xdr:from>
    <xdr:to>
      <xdr:col>19</xdr:col>
      <xdr:colOff>187325</xdr:colOff>
      <xdr:row>29</xdr:row>
      <xdr:rowOff>23072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28</xdr:row>
      <xdr:rowOff>143722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67986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143722</xdr:rowOff>
    </xdr:from>
    <xdr:to>
      <xdr:col>19</xdr:col>
      <xdr:colOff>136525</xdr:colOff>
      <xdr:row>29</xdr:row>
      <xdr:rowOff>4657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7158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65617</xdr:rowOff>
    </xdr:from>
    <xdr:to>
      <xdr:col>11</xdr:col>
      <xdr:colOff>187325</xdr:colOff>
      <xdr:row>32</xdr:row>
      <xdr:rowOff>167217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4657</xdr:rowOff>
    </xdr:from>
    <xdr:to>
      <xdr:col>15</xdr:col>
      <xdr:colOff>136525</xdr:colOff>
      <xdr:row>32</xdr:row>
      <xdr:rowOff>116417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748232"/>
          <a:ext cx="762000" cy="6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39599</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158344</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については、前年度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92.3%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536.9%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となっており、全国平均や埼玉県平均を下回っているが、類似団体内平均を上回っている状況にある。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減少傾向にあるものの、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今後も大きく数値が上昇することが無いよう、健全な財政運営に努めていく。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9770</xdr:rowOff>
    </xdr:from>
    <xdr:to>
      <xdr:col>76</xdr:col>
      <xdr:colOff>73025</xdr:colOff>
      <xdr:row>30</xdr:row>
      <xdr:rowOff>111370</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9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32647</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7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38880</xdr:rowOff>
    </xdr:from>
    <xdr:to>
      <xdr:col>72</xdr:col>
      <xdr:colOff>123825</xdr:colOff>
      <xdr:row>29</xdr:row>
      <xdr:rowOff>140480</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89680</xdr:rowOff>
    </xdr:from>
    <xdr:to>
      <xdr:col>76</xdr:col>
      <xdr:colOff>22225</xdr:colOff>
      <xdr:row>30</xdr:row>
      <xdr:rowOff>60570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833255"/>
          <a:ext cx="711200" cy="1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157007</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55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20,294
19,961
41.63
7,013,227
6,699,053
314,120
5,061,775
6,434,655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149225</xdr:rowOff>
    </xdr:from>
    <xdr:to>
      <xdr:col>24</xdr:col>
      <xdr:colOff>114300</xdr:colOff>
      <xdr:row>34</xdr:row>
      <xdr:rowOff>79375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64152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34</xdr:row>
      <xdr:rowOff>28575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8483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133985</xdr:rowOff>
    </xdr:from>
    <xdr:to>
      <xdr:col>15</xdr:col>
      <xdr:colOff>101600</xdr:colOff>
      <xdr:row>34</xdr:row>
      <xdr:rowOff>64135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13335</xdr:rowOff>
    </xdr:from>
    <xdr:to>
      <xdr:col>19</xdr:col>
      <xdr:colOff>177800</xdr:colOff>
      <xdr:row>34</xdr:row>
      <xdr:rowOff>19050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842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111125</xdr:rowOff>
    </xdr:from>
    <xdr:to>
      <xdr:col>10</xdr:col>
      <xdr:colOff>165100</xdr:colOff>
      <xdr:row>34</xdr:row>
      <xdr:rowOff>41275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161925</xdr:rowOff>
    </xdr:from>
    <xdr:to>
      <xdr:col>15</xdr:col>
      <xdr:colOff>50800</xdr:colOff>
      <xdr:row>34</xdr:row>
      <xdr:rowOff>13335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819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86377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80662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57802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129731</xdr:rowOff>
    </xdr:from>
    <xdr:to>
      <xdr:col>55</xdr:col>
      <xdr:colOff>50800</xdr:colOff>
      <xdr:row>40</xdr:row>
      <xdr:rowOff>59881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8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152608</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6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134836</xdr:rowOff>
    </xdr:from>
    <xdr:to>
      <xdr:col>50</xdr:col>
      <xdr:colOff>165100</xdr:colOff>
      <xdr:row>40</xdr:row>
      <xdr:rowOff>64986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8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9081</xdr:rowOff>
    </xdr:from>
    <xdr:to>
      <xdr:col>55</xdr:col>
      <xdr:colOff>0</xdr:colOff>
      <xdr:row>40</xdr:row>
      <xdr:rowOff>14186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867081"/>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142507</xdr:rowOff>
    </xdr:from>
    <xdr:to>
      <xdr:col>46</xdr:col>
      <xdr:colOff>38100</xdr:colOff>
      <xdr:row>40</xdr:row>
      <xdr:rowOff>72657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8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14186</xdr:rowOff>
    </xdr:from>
    <xdr:to>
      <xdr:col>50</xdr:col>
      <xdr:colOff>114300</xdr:colOff>
      <xdr:row>40</xdr:row>
      <xdr:rowOff>21857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872186"/>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150775</xdr:rowOff>
    </xdr:from>
    <xdr:to>
      <xdr:col>41</xdr:col>
      <xdr:colOff>101600</xdr:colOff>
      <xdr:row>41</xdr:row>
      <xdr:rowOff>80925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0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21857</xdr:rowOff>
    </xdr:from>
    <xdr:to>
      <xdr:col>45</xdr:col>
      <xdr:colOff>177800</xdr:colOff>
      <xdr:row>41</xdr:row>
      <xdr:rowOff>30125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879857"/>
          <a:ext cx="8890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81513</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5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89184</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6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72052</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71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139065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3797300" y="102355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139065</xdr:rowOff>
    </xdr:from>
    <xdr:to>
      <xdr:col>19</xdr:col>
      <xdr:colOff>177800</xdr:colOff>
      <xdr:row>59</xdr:row>
      <xdr:rowOff>169545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2546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30480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028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9542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E00-0000D3000000}"/>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E00-0000D500000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E00-0000D7000000}"/>
            </a:ext>
          </a:extLst>
        </xdr:cNvPr>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140588</xdr:rowOff>
    </xdr:from>
    <xdr:to>
      <xdr:col>55</xdr:col>
      <xdr:colOff>50800</xdr:colOff>
      <xdr:row>62</xdr:row>
      <xdr:rowOff>70738</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10426700" y="105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119015</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E00-0000E2000000}"/>
            </a:ext>
          </a:extLst>
        </xdr:cNvPr>
        <xdr:cNvSpPr txBox="1"/>
      </xdr:nvSpPr>
      <xdr:spPr>
        <a:xfrm>
          <a:off x="10515600" y="1057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149529</xdr:rowOff>
    </xdr:from>
    <xdr:to>
      <xdr:col>50</xdr:col>
      <xdr:colOff>165100</xdr:colOff>
      <xdr:row>62</xdr:row>
      <xdr:rowOff>79679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588500" y="106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19938</xdr:rowOff>
    </xdr:from>
    <xdr:to>
      <xdr:col>55</xdr:col>
      <xdr:colOff>0</xdr:colOff>
      <xdr:row>62</xdr:row>
      <xdr:rowOff>28879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639300" y="10649838"/>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152542</xdr:rowOff>
    </xdr:from>
    <xdr:to>
      <xdr:col>46</xdr:col>
      <xdr:colOff>38100</xdr:colOff>
      <xdr:row>62</xdr:row>
      <xdr:rowOff>82692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699500" y="106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28879</xdr:rowOff>
    </xdr:from>
    <xdr:to>
      <xdr:col>50</xdr:col>
      <xdr:colOff>114300</xdr:colOff>
      <xdr:row>62</xdr:row>
      <xdr:rowOff>31892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750300" y="10658779"/>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156742</xdr:rowOff>
    </xdr:from>
    <xdr:to>
      <xdr:col>41</xdr:col>
      <xdr:colOff>101600</xdr:colOff>
      <xdr:row>62</xdr:row>
      <xdr:rowOff>86892</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810500" y="106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31892</xdr:rowOff>
    </xdr:from>
    <xdr:to>
      <xdr:col>45</xdr:col>
      <xdr:colOff>177800</xdr:colOff>
      <xdr:row>62</xdr:row>
      <xdr:rowOff>36092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7861300" y="10661792"/>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70806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70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73819</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7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78019</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70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a:extLst>
            <a:ext uri="{FF2B5EF4-FFF2-40B4-BE49-F238E27FC236}">
              <a16:creationId xmlns:a16="http://schemas.microsoft.com/office/drawing/2014/main" id="{00000000-0008-0000-0E00-00002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296" name="【認定こども園・幼稚園・保育所】&#10;有形固定資産減価償却率最小値テキスト">
          <a:extLst>
            <a:ext uri="{FF2B5EF4-FFF2-40B4-BE49-F238E27FC236}">
              <a16:creationId xmlns:a16="http://schemas.microsoft.com/office/drawing/2014/main" id="{00000000-0008-0000-0E00-000028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298" name="【認定こども園・幼稚園・保育所】&#10;有形固定資産減価償却率最大値テキスト">
          <a:extLst>
            <a:ext uri="{FF2B5EF4-FFF2-40B4-BE49-F238E27FC236}">
              <a16:creationId xmlns:a16="http://schemas.microsoft.com/office/drawing/2014/main" id="{00000000-0008-0000-0E00-00002A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00" name="【認定こども園・幼稚園・保育所】&#10;有形固定資産減価償却率平均値テキスト">
          <a:extLst>
            <a:ext uri="{FF2B5EF4-FFF2-40B4-BE49-F238E27FC236}">
              <a16:creationId xmlns:a16="http://schemas.microsoft.com/office/drawing/2014/main" id="{00000000-0008-0000-0E00-00002C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311" name="【認定こども園・幼稚園・保育所】&#10;有形固定資産減価償却率該当値テキスト">
          <a:extLst>
            <a:ext uri="{FF2B5EF4-FFF2-40B4-BE49-F238E27FC236}">
              <a16:creationId xmlns:a16="http://schemas.microsoft.com/office/drawing/2014/main" id="{00000000-0008-0000-0E00-000037010000}"/>
            </a:ext>
          </a:extLst>
        </xdr:cNvPr>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148590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5481300" y="66255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19050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4592300" y="666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xdr:rowOff>
    </xdr:from>
    <xdr:to>
      <xdr:col>72</xdr:col>
      <xdr:colOff>38100</xdr:colOff>
      <xdr:row>39</xdr:row>
      <xdr:rowOff>106045</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3652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55245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3703300" y="6705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18" name="n_1aveValue【認定こども園・幼稚園・保育所】&#10;有形固定資産減価償却率">
          <a:extLst>
            <a:ext uri="{FF2B5EF4-FFF2-40B4-BE49-F238E27FC236}">
              <a16:creationId xmlns:a16="http://schemas.microsoft.com/office/drawing/2014/main" id="{00000000-0008-0000-0E00-00003E010000}"/>
            </a:ext>
          </a:extLst>
        </xdr:cNvPr>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19" name="n_2aveValue【認定こども園・幼稚園・保育所】&#10;有形固定資産減価償却率">
          <a:extLst>
            <a:ext uri="{FF2B5EF4-FFF2-40B4-BE49-F238E27FC236}">
              <a16:creationId xmlns:a16="http://schemas.microsoft.com/office/drawing/2014/main" id="{00000000-0008-0000-0E00-00003F010000}"/>
            </a:ext>
          </a:extLst>
        </xdr:cNvPr>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20" name="n_3aveValue【認定こども園・幼稚園・保育所】&#10;有形固定資産減価償却率">
          <a:extLst>
            <a:ext uri="{FF2B5EF4-FFF2-40B4-BE49-F238E27FC236}">
              <a16:creationId xmlns:a16="http://schemas.microsoft.com/office/drawing/2014/main" id="{00000000-0008-0000-0E00-000040010000}"/>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321" name="n_1mainValue【認定こども園・幼稚園・保育所】&#10;有形固定資産減価償却率">
          <a:extLst>
            <a:ext uri="{FF2B5EF4-FFF2-40B4-BE49-F238E27FC236}">
              <a16:creationId xmlns:a16="http://schemas.microsoft.com/office/drawing/2014/main" id="{00000000-0008-0000-0E00-00004101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322" name="n_2mainValue【認定こども園・幼稚園・保育所】&#10;有形固定資産減価償却率">
          <a:extLst>
            <a:ext uri="{FF2B5EF4-FFF2-40B4-BE49-F238E27FC236}">
              <a16:creationId xmlns:a16="http://schemas.microsoft.com/office/drawing/2014/main" id="{00000000-0008-0000-0E00-000042010000}"/>
            </a:ext>
          </a:extLst>
        </xdr:cNvPr>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97172</xdr:rowOff>
    </xdr:from>
    <xdr:ext cx="405111" cy="259045"/>
    <xdr:sp macro="" textlink="">
      <xdr:nvSpPr>
        <xdr:cNvPr id="323" name="n_3main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3500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認定こども園・幼稚園・保育所】&#10;一人当たり面積グラフ枠">
          <a:extLst>
            <a:ext uri="{FF2B5EF4-FFF2-40B4-BE49-F238E27FC236}">
              <a16:creationId xmlns:a16="http://schemas.microsoft.com/office/drawing/2014/main" id="{00000000-0008-0000-0E00-00005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46" name="【認定こども園・幼稚園・保育所】&#10;一人当たり面積最小値テキスト">
          <a:extLst>
            <a:ext uri="{FF2B5EF4-FFF2-40B4-BE49-F238E27FC236}">
              <a16:creationId xmlns:a16="http://schemas.microsoft.com/office/drawing/2014/main" id="{00000000-0008-0000-0E00-00005A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48" name="【認定こども園・幼稚園・保育所】&#10;一人当たり面積最大値テキスト">
          <a:extLst>
            <a:ext uri="{FF2B5EF4-FFF2-40B4-BE49-F238E27FC236}">
              <a16:creationId xmlns:a16="http://schemas.microsoft.com/office/drawing/2014/main" id="{00000000-0008-0000-0E00-00005C010000}"/>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50" name="【認定こども園・幼稚園・保育所】&#10;一人当たり面積平均値テキスト">
          <a:extLst>
            <a:ext uri="{FF2B5EF4-FFF2-40B4-BE49-F238E27FC236}">
              <a16:creationId xmlns:a16="http://schemas.microsoft.com/office/drawing/2014/main" id="{00000000-0008-0000-0E00-00005E010000}"/>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361" name="【認定こども園・幼稚園・保育所】&#10;一人当たり面積該当値テキスト">
          <a:extLst>
            <a:ext uri="{FF2B5EF4-FFF2-40B4-BE49-F238E27FC236}">
              <a16:creationId xmlns:a16="http://schemas.microsoft.com/office/drawing/2014/main" id="{00000000-0008-0000-0E00-000069010000}"/>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xdr:rowOff>
    </xdr:from>
    <xdr:to>
      <xdr:col>112</xdr:col>
      <xdr:colOff>38100</xdr:colOff>
      <xdr:row>40</xdr:row>
      <xdr:rowOff>110998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21272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60198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21323300" y="68976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xdr:rowOff>
    </xdr:from>
    <xdr:to>
      <xdr:col>107</xdr:col>
      <xdr:colOff>101600</xdr:colOff>
      <xdr:row>40</xdr:row>
      <xdr:rowOff>113284</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60198</xdr:rowOff>
    </xdr:from>
    <xdr:to>
      <xdr:col>111</xdr:col>
      <xdr:colOff>177800</xdr:colOff>
      <xdr:row>40</xdr:row>
      <xdr:rowOff>62484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20434300" y="69181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64770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19545300" y="69204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368" name="n_1aveValue【認定こども園・幼稚園・保育所】&#10;一人当たり面積">
          <a:extLst>
            <a:ext uri="{FF2B5EF4-FFF2-40B4-BE49-F238E27FC236}">
              <a16:creationId xmlns:a16="http://schemas.microsoft.com/office/drawing/2014/main" id="{00000000-0008-0000-0E00-00007001000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369" name="n_2aveValue【認定こども園・幼稚園・保育所】&#10;一人当たり面積">
          <a:extLst>
            <a:ext uri="{FF2B5EF4-FFF2-40B4-BE49-F238E27FC236}">
              <a16:creationId xmlns:a16="http://schemas.microsoft.com/office/drawing/2014/main" id="{00000000-0008-0000-0E00-000071010000}"/>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370" name="n_3aveValue【認定こども園・幼稚園・保育所】&#10;一人当たり面積">
          <a:extLst>
            <a:ext uri="{FF2B5EF4-FFF2-40B4-BE49-F238E27FC236}">
              <a16:creationId xmlns:a16="http://schemas.microsoft.com/office/drawing/2014/main" id="{00000000-0008-0000-0E00-000072010000}"/>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102125</xdr:rowOff>
    </xdr:from>
    <xdr:ext cx="469744" cy="259045"/>
    <xdr:sp macro="" textlink="">
      <xdr:nvSpPr>
        <xdr:cNvPr id="371" name="n_1mainValue【認定こども園・幼稚園・保育所】&#10;一人当たり面積">
          <a:extLst>
            <a:ext uri="{FF2B5EF4-FFF2-40B4-BE49-F238E27FC236}">
              <a16:creationId xmlns:a16="http://schemas.microsoft.com/office/drawing/2014/main" id="{00000000-0008-0000-0E00-000073010000}"/>
            </a:ext>
          </a:extLst>
        </xdr:cNvPr>
        <xdr:cNvSpPr txBox="1"/>
      </xdr:nvSpPr>
      <xdr:spPr>
        <a:xfrm>
          <a:off x="210757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372" name="n_2mainValue【認定こども園・幼稚園・保育所】&#10;一人当たり面積">
          <a:extLst>
            <a:ext uri="{FF2B5EF4-FFF2-40B4-BE49-F238E27FC236}">
              <a16:creationId xmlns:a16="http://schemas.microsoft.com/office/drawing/2014/main" id="{00000000-0008-0000-0E00-000074010000}"/>
            </a:ext>
          </a:extLst>
        </xdr:cNvPr>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373" name="n_3mainValue【認定こども園・幼稚園・保育所】&#10;一人当たり面積">
          <a:extLst>
            <a:ext uri="{FF2B5EF4-FFF2-40B4-BE49-F238E27FC236}">
              <a16:creationId xmlns:a16="http://schemas.microsoft.com/office/drawing/2014/main" id="{00000000-0008-0000-0E00-000075010000}"/>
            </a:ext>
          </a:extLst>
        </xdr:cNvPr>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a:extLst>
            <a:ext uri="{FF2B5EF4-FFF2-40B4-BE49-F238E27FC236}">
              <a16:creationId xmlns:a16="http://schemas.microsoft.com/office/drawing/2014/main" id="{00000000-0008-0000-0E00-00008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399" name="【学校施設】&#10;有形固定資産減価償却率最小値テキスト">
          <a:extLst>
            <a:ext uri="{FF2B5EF4-FFF2-40B4-BE49-F238E27FC236}">
              <a16:creationId xmlns:a16="http://schemas.microsoft.com/office/drawing/2014/main" id="{00000000-0008-0000-0E00-00008F01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01" name="【学校施設】&#10;有形固定資産減価償却率最大値テキスト">
          <a:extLst>
            <a:ext uri="{FF2B5EF4-FFF2-40B4-BE49-F238E27FC236}">
              <a16:creationId xmlns:a16="http://schemas.microsoft.com/office/drawing/2014/main" id="{00000000-0008-0000-0E00-000091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03" name="【学校施設】&#10;有形固定資産減価償却率平均値テキスト">
          <a:extLst>
            <a:ext uri="{FF2B5EF4-FFF2-40B4-BE49-F238E27FC236}">
              <a16:creationId xmlns:a16="http://schemas.microsoft.com/office/drawing/2014/main" id="{00000000-0008-0000-0E00-000093010000}"/>
            </a:ext>
          </a:extLst>
        </xdr:cNvPr>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135890</xdr:rowOff>
    </xdr:from>
    <xdr:to>
      <xdr:col>85</xdr:col>
      <xdr:colOff>177800</xdr:colOff>
      <xdr:row>62</xdr:row>
      <xdr:rowOff>66040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114317</xdr:rowOff>
    </xdr:from>
    <xdr:ext cx="405111" cy="259045"/>
    <xdr:sp macro="" textlink="">
      <xdr:nvSpPr>
        <xdr:cNvPr id="414" name="【学校施設】&#10;有形固定資産減価償却率該当値テキスト">
          <a:extLst>
            <a:ext uri="{FF2B5EF4-FFF2-40B4-BE49-F238E27FC236}">
              <a16:creationId xmlns:a16="http://schemas.microsoft.com/office/drawing/2014/main" id="{00000000-0008-0000-0E00-00009E010000}"/>
            </a:ext>
          </a:extLst>
        </xdr:cNvPr>
        <xdr:cNvSpPr txBox="1"/>
      </xdr:nvSpPr>
      <xdr:spPr>
        <a:xfrm>
          <a:off x="16357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101600</xdr:rowOff>
    </xdr:from>
    <xdr:to>
      <xdr:col>81</xdr:col>
      <xdr:colOff>101600</xdr:colOff>
      <xdr:row>64</xdr:row>
      <xdr:rowOff>31750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543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xdr:rowOff>
    </xdr:from>
    <xdr:to>
      <xdr:col>85</xdr:col>
      <xdr:colOff>127000</xdr:colOff>
      <xdr:row>63</xdr:row>
      <xdr:rowOff>152400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5481300" y="1064514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152400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4592300" y="107670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135890</xdr:rowOff>
    </xdr:from>
    <xdr:to>
      <xdr:col>72</xdr:col>
      <xdr:colOff>38100</xdr:colOff>
      <xdr:row>63</xdr:row>
      <xdr:rowOff>66040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365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15240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3703300" y="107670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21" name="n_1aveValue【学校施設】&#10;有形固定資産減価償却率">
          <a:extLst>
            <a:ext uri="{FF2B5EF4-FFF2-40B4-BE49-F238E27FC236}">
              <a16:creationId xmlns:a16="http://schemas.microsoft.com/office/drawing/2014/main" id="{00000000-0008-0000-0E00-0000A5010000}"/>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22" name="n_2aveValue【学校施設】&#10;有形固定資産減価償却率">
          <a:extLst>
            <a:ext uri="{FF2B5EF4-FFF2-40B4-BE49-F238E27FC236}">
              <a16:creationId xmlns:a16="http://schemas.microsoft.com/office/drawing/2014/main" id="{00000000-0008-0000-0E00-0000A6010000}"/>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23" name="n_3aveValue【学校施設】&#10;有形固定資産減価償却率">
          <a:extLst>
            <a:ext uri="{FF2B5EF4-FFF2-40B4-BE49-F238E27FC236}">
              <a16:creationId xmlns:a16="http://schemas.microsoft.com/office/drawing/2014/main" id="{00000000-0008-0000-0E00-0000A7010000}"/>
            </a:ext>
          </a:extLst>
        </xdr:cNvPr>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22877</xdr:rowOff>
    </xdr:from>
    <xdr:ext cx="405111" cy="259045"/>
    <xdr:sp macro="" textlink="">
      <xdr:nvSpPr>
        <xdr:cNvPr id="424" name="n_1mainValue【学校施設】&#10;有形固定資産減価償却率">
          <a:extLst>
            <a:ext uri="{FF2B5EF4-FFF2-40B4-BE49-F238E27FC236}">
              <a16:creationId xmlns:a16="http://schemas.microsoft.com/office/drawing/2014/main" id="{00000000-0008-0000-0E00-0000A8010000}"/>
            </a:ext>
          </a:extLst>
        </xdr:cNvPr>
        <xdr:cNvSpPr txBox="1"/>
      </xdr:nvSpPr>
      <xdr:spPr>
        <a:xfrm>
          <a:off x="152660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425" name="n_2mainValue【学校施設】&#10;有形固定資産減価償却率">
          <a:extLst>
            <a:ext uri="{FF2B5EF4-FFF2-40B4-BE49-F238E27FC236}">
              <a16:creationId xmlns:a16="http://schemas.microsoft.com/office/drawing/2014/main" id="{00000000-0008-0000-0E00-0000A9010000}"/>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57167</xdr:rowOff>
    </xdr:from>
    <xdr:ext cx="405111" cy="259045"/>
    <xdr:sp macro="" textlink="">
      <xdr:nvSpPr>
        <xdr:cNvPr id="426" name="n_3mainValue【学校施設】&#10;有形固定資産減価償却率">
          <a:extLst>
            <a:ext uri="{FF2B5EF4-FFF2-40B4-BE49-F238E27FC236}">
              <a16:creationId xmlns:a16="http://schemas.microsoft.com/office/drawing/2014/main" id="{00000000-0008-0000-0E00-0000AA010000}"/>
            </a:ext>
          </a:extLst>
        </xdr:cNvPr>
        <xdr:cNvSpPr txBox="1"/>
      </xdr:nvSpPr>
      <xdr:spPr>
        <a:xfrm>
          <a:off x="13500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a:extLst>
            <a:ext uri="{FF2B5EF4-FFF2-40B4-BE49-F238E27FC236}">
              <a16:creationId xmlns:a16="http://schemas.microsoft.com/office/drawing/2014/main" id="{00000000-0008-0000-0E00-0000B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48" name="【学校施設】&#10;一人当たり面積最小値テキスト">
          <a:extLst>
            <a:ext uri="{FF2B5EF4-FFF2-40B4-BE49-F238E27FC236}">
              <a16:creationId xmlns:a16="http://schemas.microsoft.com/office/drawing/2014/main" id="{00000000-0008-0000-0E00-0000C001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50" name="【学校施設】&#10;一人当たり面積最大値テキスト">
          <a:extLst>
            <a:ext uri="{FF2B5EF4-FFF2-40B4-BE49-F238E27FC236}">
              <a16:creationId xmlns:a16="http://schemas.microsoft.com/office/drawing/2014/main" id="{00000000-0008-0000-0E00-0000C2010000}"/>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52" name="【学校施設】&#10;一人当たり面積平均値テキスト">
          <a:extLst>
            <a:ext uri="{FF2B5EF4-FFF2-40B4-BE49-F238E27FC236}">
              <a16:creationId xmlns:a16="http://schemas.microsoft.com/office/drawing/2014/main" id="{00000000-0008-0000-0E00-0000C4010000}"/>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129794</xdr:rowOff>
    </xdr:from>
    <xdr:to>
      <xdr:col>116</xdr:col>
      <xdr:colOff>114300</xdr:colOff>
      <xdr:row>60</xdr:row>
      <xdr:rowOff>59944</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22110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152671</xdr:rowOff>
    </xdr:from>
    <xdr:ext cx="469744" cy="259045"/>
    <xdr:sp macro="" textlink="">
      <xdr:nvSpPr>
        <xdr:cNvPr id="463" name="【学校施設】&#10;一人当たり面積該当値テキスト">
          <a:extLst>
            <a:ext uri="{FF2B5EF4-FFF2-40B4-BE49-F238E27FC236}">
              <a16:creationId xmlns:a16="http://schemas.microsoft.com/office/drawing/2014/main" id="{00000000-0008-0000-0E00-0000CF010000}"/>
            </a:ext>
          </a:extLst>
        </xdr:cNvPr>
        <xdr:cNvSpPr txBox="1"/>
      </xdr:nvSpPr>
      <xdr:spPr>
        <a:xfrm>
          <a:off x="22199600"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144653</xdr:rowOff>
    </xdr:from>
    <xdr:to>
      <xdr:col>112</xdr:col>
      <xdr:colOff>38100</xdr:colOff>
      <xdr:row>60</xdr:row>
      <xdr:rowOff>74803</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21272500" y="102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xdr:rowOff>
    </xdr:from>
    <xdr:to>
      <xdr:col>116</xdr:col>
      <xdr:colOff>63500</xdr:colOff>
      <xdr:row>60</xdr:row>
      <xdr:rowOff>24003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21323300" y="1029614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155511</xdr:rowOff>
    </xdr:from>
    <xdr:to>
      <xdr:col>107</xdr:col>
      <xdr:colOff>101600</xdr:colOff>
      <xdr:row>60</xdr:row>
      <xdr:rowOff>85661</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20383500" y="10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24003</xdr:rowOff>
    </xdr:from>
    <xdr:to>
      <xdr:col>111</xdr:col>
      <xdr:colOff>177800</xdr:colOff>
      <xdr:row>60</xdr:row>
      <xdr:rowOff>34861</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0434300" y="1031100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170370</xdr:rowOff>
    </xdr:from>
    <xdr:to>
      <xdr:col>102</xdr:col>
      <xdr:colOff>165100</xdr:colOff>
      <xdr:row>60</xdr:row>
      <xdr:rowOff>100520</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9494500" y="102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34861</xdr:rowOff>
    </xdr:from>
    <xdr:to>
      <xdr:col>107</xdr:col>
      <xdr:colOff>50800</xdr:colOff>
      <xdr:row>60</xdr:row>
      <xdr:rowOff>49720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9545300" y="1032186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70" name="n_1aveValue【学校施設】&#10;一人当たり面積">
          <a:extLst>
            <a:ext uri="{FF2B5EF4-FFF2-40B4-BE49-F238E27FC236}">
              <a16:creationId xmlns:a16="http://schemas.microsoft.com/office/drawing/2014/main" id="{00000000-0008-0000-0E00-0000D6010000}"/>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471" name="n_2aveValue【学校施設】&#10;一人当たり面積">
          <a:extLst>
            <a:ext uri="{FF2B5EF4-FFF2-40B4-BE49-F238E27FC236}">
              <a16:creationId xmlns:a16="http://schemas.microsoft.com/office/drawing/2014/main" id="{00000000-0008-0000-0E00-0000D7010000}"/>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472" name="n_3aveValue【学校施設】&#10;一人当たり面積">
          <a:extLst>
            <a:ext uri="{FF2B5EF4-FFF2-40B4-BE49-F238E27FC236}">
              <a16:creationId xmlns:a16="http://schemas.microsoft.com/office/drawing/2014/main" id="{00000000-0008-0000-0E00-0000D8010000}"/>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91330</xdr:rowOff>
    </xdr:from>
    <xdr:ext cx="469744" cy="259045"/>
    <xdr:sp macro="" textlink="">
      <xdr:nvSpPr>
        <xdr:cNvPr id="473" name="n_1mainValue【学校施設】&#10;一人当たり面積">
          <a:extLst>
            <a:ext uri="{FF2B5EF4-FFF2-40B4-BE49-F238E27FC236}">
              <a16:creationId xmlns:a16="http://schemas.microsoft.com/office/drawing/2014/main" id="{00000000-0008-0000-0E00-0000D9010000}"/>
            </a:ext>
          </a:extLst>
        </xdr:cNvPr>
        <xdr:cNvSpPr txBox="1"/>
      </xdr:nvSpPr>
      <xdr:spPr>
        <a:xfrm>
          <a:off x="21075727" y="100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102188</xdr:rowOff>
    </xdr:from>
    <xdr:ext cx="469744" cy="259045"/>
    <xdr:sp macro="" textlink="">
      <xdr:nvSpPr>
        <xdr:cNvPr id="474" name="n_2mainValue【学校施設】&#10;一人当たり面積">
          <a:extLst>
            <a:ext uri="{FF2B5EF4-FFF2-40B4-BE49-F238E27FC236}">
              <a16:creationId xmlns:a16="http://schemas.microsoft.com/office/drawing/2014/main" id="{00000000-0008-0000-0E00-0000DA010000}"/>
            </a:ext>
          </a:extLst>
        </xdr:cNvPr>
        <xdr:cNvSpPr txBox="1"/>
      </xdr:nvSpPr>
      <xdr:spPr>
        <a:xfrm>
          <a:off x="20199427" y="100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117047</xdr:rowOff>
    </xdr:from>
    <xdr:ext cx="469744" cy="259045"/>
    <xdr:sp macro="" textlink="">
      <xdr:nvSpPr>
        <xdr:cNvPr id="475" name="n_3mainValue【学校施設】&#10;一人当たり面積">
          <a:extLst>
            <a:ext uri="{FF2B5EF4-FFF2-40B4-BE49-F238E27FC236}">
              <a16:creationId xmlns:a16="http://schemas.microsoft.com/office/drawing/2014/main" id="{00000000-0008-0000-0E00-0000DB010000}"/>
            </a:ext>
          </a:extLst>
        </xdr:cNvPr>
        <xdr:cNvSpPr txBox="1"/>
      </xdr:nvSpPr>
      <xdr:spPr>
        <a:xfrm>
          <a:off x="19310427" y="100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公民館】&#10;有形固定資産減価償却率グラフ枠">
          <a:extLst>
            <a:ext uri="{FF2B5EF4-FFF2-40B4-BE49-F238E27FC236}">
              <a16:creationId xmlns:a16="http://schemas.microsoft.com/office/drawing/2014/main" id="{00000000-0008-0000-0E00-00000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15" name="【公民館】&#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17" name="【公民館】&#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19" name="【公民館】&#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xdr:rowOff>
    </xdr:from>
    <xdr:to>
      <xdr:col>85</xdr:col>
      <xdr:colOff>177800</xdr:colOff>
      <xdr:row>103</xdr:row>
      <xdr:rowOff>106426</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6268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27703</xdr:rowOff>
    </xdr:from>
    <xdr:ext cx="405111" cy="259045"/>
    <xdr:sp macro="" textlink="">
      <xdr:nvSpPr>
        <xdr:cNvPr id="530" name="【公民館】&#10;有形固定資産減価償却率該当値テキスト">
          <a:extLst>
            <a:ext uri="{FF2B5EF4-FFF2-40B4-BE49-F238E27FC236}">
              <a16:creationId xmlns:a16="http://schemas.microsoft.com/office/drawing/2014/main" id="{00000000-0008-0000-0E00-000012020000}"/>
            </a:ext>
          </a:extLst>
        </xdr:cNvPr>
        <xdr:cNvSpPr txBox="1"/>
      </xdr:nvSpPr>
      <xdr:spPr>
        <a:xfrm>
          <a:off x="16357600" y="1751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55626</xdr:rowOff>
    </xdr:from>
    <xdr:to>
      <xdr:col>85</xdr:col>
      <xdr:colOff>127000</xdr:colOff>
      <xdr:row>103</xdr:row>
      <xdr:rowOff>110489</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5481300" y="177149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73406</xdr:rowOff>
    </xdr:from>
    <xdr:to>
      <xdr:col>76</xdr:col>
      <xdr:colOff>165100</xdr:colOff>
      <xdr:row>104</xdr:row>
      <xdr:rowOff>3556</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124206</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4592300" y="177698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3652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124206</xdr:rowOff>
    </xdr:from>
    <xdr:to>
      <xdr:col>76</xdr:col>
      <xdr:colOff>114300</xdr:colOff>
      <xdr:row>103</xdr:row>
      <xdr:rowOff>163068</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3703300" y="177835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537" name="n_1aveValue【公民館】&#10;有形固定資産減価償却率">
          <a:extLst>
            <a:ext uri="{FF2B5EF4-FFF2-40B4-BE49-F238E27FC236}">
              <a16:creationId xmlns:a16="http://schemas.microsoft.com/office/drawing/2014/main" id="{00000000-0008-0000-0E00-000019020000}"/>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538" name="n_2aveValue【公民館】&#10;有形固定資産減価償却率">
          <a:extLst>
            <a:ext uri="{FF2B5EF4-FFF2-40B4-BE49-F238E27FC236}">
              <a16:creationId xmlns:a16="http://schemas.microsoft.com/office/drawing/2014/main" id="{00000000-0008-0000-0E00-00001A020000}"/>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539" name="n_3aveValue【公民館】&#10;有形固定資産減価償却率">
          <a:extLst>
            <a:ext uri="{FF2B5EF4-FFF2-40B4-BE49-F238E27FC236}">
              <a16:creationId xmlns:a16="http://schemas.microsoft.com/office/drawing/2014/main" id="{00000000-0008-0000-0E00-00001B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540" name="n_1mainValue【公民館】&#10;有形固定資産減価償却率">
          <a:extLst>
            <a:ext uri="{FF2B5EF4-FFF2-40B4-BE49-F238E27FC236}">
              <a16:creationId xmlns:a16="http://schemas.microsoft.com/office/drawing/2014/main" id="{00000000-0008-0000-0E00-00001C020000}"/>
            </a:ext>
          </a:extLst>
        </xdr:cNvPr>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20083</xdr:rowOff>
    </xdr:from>
    <xdr:ext cx="405111" cy="259045"/>
    <xdr:sp macro="" textlink="">
      <xdr:nvSpPr>
        <xdr:cNvPr id="541" name="n_2mainValue【公民館】&#10;有形固定資産減価償却率">
          <a:extLst>
            <a:ext uri="{FF2B5EF4-FFF2-40B4-BE49-F238E27FC236}">
              <a16:creationId xmlns:a16="http://schemas.microsoft.com/office/drawing/2014/main" id="{00000000-0008-0000-0E00-00001D020000}"/>
            </a:ext>
          </a:extLst>
        </xdr:cNvPr>
        <xdr:cNvSpPr txBox="1"/>
      </xdr:nvSpPr>
      <xdr:spPr>
        <a:xfrm>
          <a:off x="14389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542" name="n_3mainValue【公民館】&#10;有形固定資産減価償却率">
          <a:extLst>
            <a:ext uri="{FF2B5EF4-FFF2-40B4-BE49-F238E27FC236}">
              <a16:creationId xmlns:a16="http://schemas.microsoft.com/office/drawing/2014/main" id="{00000000-0008-0000-0E00-00001E020000}"/>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公民館】&#10;一人当たり面積グラフ枠">
          <a:extLst>
            <a:ext uri="{FF2B5EF4-FFF2-40B4-BE49-F238E27FC236}">
              <a16:creationId xmlns:a16="http://schemas.microsoft.com/office/drawing/2014/main" id="{00000000-0008-0000-0E00-00003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569" name="【公民館】&#10;一人当たり面積最小値テキスト">
          <a:extLst>
            <a:ext uri="{FF2B5EF4-FFF2-40B4-BE49-F238E27FC236}">
              <a16:creationId xmlns:a16="http://schemas.microsoft.com/office/drawing/2014/main" id="{00000000-0008-0000-0E00-00003902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571" name="【公民館】&#10;一人当たり面積最大値テキスト">
          <a:extLst>
            <a:ext uri="{FF2B5EF4-FFF2-40B4-BE49-F238E27FC236}">
              <a16:creationId xmlns:a16="http://schemas.microsoft.com/office/drawing/2014/main" id="{00000000-0008-0000-0E00-00003B020000}"/>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573" name="【公民館】&#10;一人当たり面積平均値テキスト">
          <a:extLst>
            <a:ext uri="{FF2B5EF4-FFF2-40B4-BE49-F238E27FC236}">
              <a16:creationId xmlns:a16="http://schemas.microsoft.com/office/drawing/2014/main" id="{00000000-0008-0000-0E00-00003D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584" name="【公民館】&#10;一人当たり面積該当値テキスト">
          <a:extLst>
            <a:ext uri="{FF2B5EF4-FFF2-40B4-BE49-F238E27FC236}">
              <a16:creationId xmlns:a16="http://schemas.microsoft.com/office/drawing/2014/main" id="{00000000-0008-0000-0E00-000048020000}"/>
            </a:ext>
          </a:extLst>
        </xdr:cNvPr>
        <xdr:cNvSpPr txBox="1"/>
      </xdr:nvSpPr>
      <xdr:spPr>
        <a:xfrm>
          <a:off x="22199600"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89263</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1323300" y="18256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89263</xdr:rowOff>
    </xdr:from>
    <xdr:to>
      <xdr:col>111</xdr:col>
      <xdr:colOff>177800</xdr:colOff>
      <xdr:row>106</xdr:row>
      <xdr:rowOff>92529</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0434300" y="18262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99061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9545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591" name="n_1aveValue【公民館】&#10;一人当たり面積">
          <a:extLst>
            <a:ext uri="{FF2B5EF4-FFF2-40B4-BE49-F238E27FC236}">
              <a16:creationId xmlns:a16="http://schemas.microsoft.com/office/drawing/2014/main" id="{00000000-0008-0000-0E00-00004F020000}"/>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592" name="n_2aveValue【公民館】&#10;一人当たり面積">
          <a:extLst>
            <a:ext uri="{FF2B5EF4-FFF2-40B4-BE49-F238E27FC236}">
              <a16:creationId xmlns:a16="http://schemas.microsoft.com/office/drawing/2014/main" id="{00000000-0008-0000-0E00-00005002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593" name="n_3aveValue【公民館】&#10;一人当たり面積">
          <a:extLst>
            <a:ext uri="{FF2B5EF4-FFF2-40B4-BE49-F238E27FC236}">
              <a16:creationId xmlns:a16="http://schemas.microsoft.com/office/drawing/2014/main" id="{00000000-0008-0000-0E00-000051020000}"/>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131190</xdr:rowOff>
    </xdr:from>
    <xdr:ext cx="469744" cy="259045"/>
    <xdr:sp macro="" textlink="">
      <xdr:nvSpPr>
        <xdr:cNvPr id="594" name="n_1mainValue【公民館】&#10;一人当たり面積">
          <a:extLst>
            <a:ext uri="{FF2B5EF4-FFF2-40B4-BE49-F238E27FC236}">
              <a16:creationId xmlns:a16="http://schemas.microsoft.com/office/drawing/2014/main" id="{00000000-0008-0000-0E00-000052020000}"/>
            </a:ext>
          </a:extLst>
        </xdr:cNvPr>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595" name="n_2mainValue【公民館】&#10;一人当たり面積">
          <a:extLst>
            <a:ext uri="{FF2B5EF4-FFF2-40B4-BE49-F238E27FC236}">
              <a16:creationId xmlns:a16="http://schemas.microsoft.com/office/drawing/2014/main" id="{00000000-0008-0000-0E00-000053020000}"/>
            </a:ext>
          </a:extLst>
        </xdr:cNvPr>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596" name="n_3mainValue【公民館】&#10;一人当たり面積">
          <a:extLst>
            <a:ext uri="{FF2B5EF4-FFF2-40B4-BE49-F238E27FC236}">
              <a16:creationId xmlns:a16="http://schemas.microsoft.com/office/drawing/2014/main" id="{00000000-0008-0000-0E00-00005402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道路の有形固定資産減価償却率が高く、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や埼玉県平均、類似団体内平均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を大きく上回っている。また、一人当たり延長も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や埼玉県平均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を大きく上回っており、人口に対して整備すべき道路が多く、十分な維持が出来ていない状況であることが分析される。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このような状況下においては、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今後も道路の維持管理に多額の費用が必要となることが懸念される。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また、公民館についても有形固定資産減価償却率が平均を大きく上回っていることから、老朽化が進んでいる状況である。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公民館に加えて、保育所、学校施設の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一人当たり面積は全国平均、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埼玉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県平均を上回っていることから、施設の廃止、統合等も検討しながら個別施設計画を策定し、計画的な更新等を行っていく必要がある。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20,294
19,961
41.63
7,013,227
6,699,053
314,120
5,061,775
6,434,655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22134</xdr:rowOff>
    </xdr:from>
    <xdr:to>
      <xdr:col>20</xdr:col>
      <xdr:colOff>38100</xdr:colOff>
      <xdr:row>36</xdr:row>
      <xdr:rowOff>123734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36</xdr:row>
      <xdr:rowOff>72934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124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56424</xdr:rowOff>
    </xdr:from>
    <xdr:to>
      <xdr:col>15</xdr:col>
      <xdr:colOff>101600</xdr:colOff>
      <xdr:row>36</xdr:row>
      <xdr:rowOff>158024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72934</xdr:rowOff>
    </xdr:from>
    <xdr:to>
      <xdr:col>19</xdr:col>
      <xdr:colOff>177800</xdr:colOff>
      <xdr:row>36</xdr:row>
      <xdr:rowOff>107224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451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107224</xdr:rowOff>
    </xdr:from>
    <xdr:to>
      <xdr:col>15</xdr:col>
      <xdr:colOff>50800</xdr:colOff>
      <xdr:row>36</xdr:row>
      <xdr:rowOff>133350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2794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140261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3101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38100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88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45720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87647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41910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99612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41910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2908300" y="99326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160020</xdr:rowOff>
    </xdr:from>
    <xdr:to>
      <xdr:col>15</xdr:col>
      <xdr:colOff>50800</xdr:colOff>
      <xdr:row>58</xdr:row>
      <xdr:rowOff>30480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993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97807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138447</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F00-0000E8000000}"/>
            </a:ext>
          </a:extLst>
        </xdr:cNvPr>
        <xdr:cNvSpPr txBox="1"/>
      </xdr:nvSpPr>
      <xdr:spPr>
        <a:xfrm>
          <a:off x="10515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53703</xdr:rowOff>
    </xdr:from>
    <xdr:to>
      <xdr:col>50</xdr:col>
      <xdr:colOff>165100</xdr:colOff>
      <xdr:row>63</xdr:row>
      <xdr:rowOff>155303</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9588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104503</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639300" y="1090422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56969</xdr:rowOff>
    </xdr:from>
    <xdr:to>
      <xdr:col>46</xdr:col>
      <xdr:colOff>38100</xdr:colOff>
      <xdr:row>63</xdr:row>
      <xdr:rowOff>158569</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104503</xdr:rowOff>
    </xdr:from>
    <xdr:to>
      <xdr:col>50</xdr:col>
      <xdr:colOff>114300</xdr:colOff>
      <xdr:row>63</xdr:row>
      <xdr:rowOff>107769</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8750300" y="109058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58601</xdr:rowOff>
    </xdr:from>
    <xdr:to>
      <xdr:col>41</xdr:col>
      <xdr:colOff>101600</xdr:colOff>
      <xdr:row>63</xdr:row>
      <xdr:rowOff>160201</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107769</xdr:rowOff>
    </xdr:from>
    <xdr:to>
      <xdr:col>45</xdr:col>
      <xdr:colOff>177800</xdr:colOff>
      <xdr:row>63</xdr:row>
      <xdr:rowOff>109401</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7861300" y="109091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146430</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149696</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151328</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F00-00000E010000}"/>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F00-000010010000}"/>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F00-000012010000}"/>
            </a:ext>
          </a:extLst>
        </xdr:cNvPr>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F00-00001D010000}"/>
            </a:ext>
          </a:extLst>
        </xdr:cNvPr>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83</xdr:row>
      <xdr:rowOff>167639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3797300" y="14356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2908300" y="14397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2019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F00-000026010000}"/>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F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F00-000042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F00-000044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F00-00004601000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0426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F00-000051010000}"/>
            </a:ext>
          </a:extLst>
        </xdr:cNvPr>
        <xdr:cNvSpPr txBox="1"/>
      </xdr:nvSpPr>
      <xdr:spPr>
        <a:xfrm>
          <a:off x="10515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9639300" y="14474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29211</xdr:rowOff>
    </xdr:from>
    <xdr:to>
      <xdr:col>46</xdr:col>
      <xdr:colOff>38100</xdr:colOff>
      <xdr:row>84</xdr:row>
      <xdr:rowOff>130811</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869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80011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8750300" y="1447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80011</xdr:rowOff>
    </xdr:from>
    <xdr:to>
      <xdr:col>45</xdr:col>
      <xdr:colOff>177800</xdr:colOff>
      <xdr:row>84</xdr:row>
      <xdr:rowOff>83820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7861300" y="1448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a:extLst>
            <a:ext uri="{FF2B5EF4-FFF2-40B4-BE49-F238E27FC236}">
              <a16:creationId xmlns:a16="http://schemas.microsoft.com/office/drawing/2014/main" id="{00000000-0008-0000-0F00-000058010000}"/>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a:extLst>
            <a:ext uri="{FF2B5EF4-FFF2-40B4-BE49-F238E27FC236}">
              <a16:creationId xmlns:a16="http://schemas.microsoft.com/office/drawing/2014/main" id="{00000000-0008-0000-0F00-000059010000}"/>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6" name="n_3aveValue【福祉施設】&#10;一人当たり面積">
          <a:extLst>
            <a:ext uri="{FF2B5EF4-FFF2-40B4-BE49-F238E27FC236}">
              <a16:creationId xmlns:a16="http://schemas.microsoft.com/office/drawing/2014/main" id="{00000000-0008-0000-0F00-00005A010000}"/>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47" name="n_1mainValue【福祉施設】&#10;一人当たり面積">
          <a:extLst>
            <a:ext uri="{FF2B5EF4-FFF2-40B4-BE49-F238E27FC236}">
              <a16:creationId xmlns:a16="http://schemas.microsoft.com/office/drawing/2014/main" id="{00000000-0008-0000-0F00-00005B010000}"/>
            </a:ext>
          </a:extLst>
        </xdr:cNvPr>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121938</xdr:rowOff>
    </xdr:from>
    <xdr:ext cx="469744" cy="259045"/>
    <xdr:sp macro="" textlink="">
      <xdr:nvSpPr>
        <xdr:cNvPr id="348" name="n_2mainValue【福祉施設】&#10;一人当たり面積">
          <a:extLst>
            <a:ext uri="{FF2B5EF4-FFF2-40B4-BE49-F238E27FC236}">
              <a16:creationId xmlns:a16="http://schemas.microsoft.com/office/drawing/2014/main" id="{00000000-0008-0000-0F00-00005C010000}"/>
            </a:ext>
          </a:extLst>
        </xdr:cNvPr>
        <xdr:cNvSpPr txBox="1"/>
      </xdr:nvSpPr>
      <xdr:spPr>
        <a:xfrm>
          <a:off x="8515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49" name="n_3mainValue【福祉施設】&#10;一人当たり面積">
          <a:extLst>
            <a:ext uri="{FF2B5EF4-FFF2-40B4-BE49-F238E27FC236}">
              <a16:creationId xmlns:a16="http://schemas.microsoft.com/office/drawing/2014/main" id="{00000000-0008-0000-0F00-00005D010000}"/>
            </a:ext>
          </a:extLst>
        </xdr:cNvPr>
        <xdr:cNvSpPr txBox="1"/>
      </xdr:nvSpPr>
      <xdr:spPr>
        <a:xfrm>
          <a:off x="7626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00000000-0008-0000-0F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a:extLst>
            <a:ext uri="{FF2B5EF4-FFF2-40B4-BE49-F238E27FC236}">
              <a16:creationId xmlns:a16="http://schemas.microsoft.com/office/drawing/2014/main" id="{00000000-0008-0000-0F00-000077010000}"/>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a:extLst>
            <a:ext uri="{FF2B5EF4-FFF2-40B4-BE49-F238E27FC236}">
              <a16:creationId xmlns:a16="http://schemas.microsoft.com/office/drawing/2014/main" id="{00000000-0008-0000-0F00-000079010000}"/>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00000000-0008-0000-0F00-00007B010000}"/>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00000000-0008-0000-0F00-000086010000}"/>
            </a:ext>
          </a:extLst>
        </xdr:cNvPr>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xdr:rowOff>
    </xdr:from>
    <xdr:to>
      <xdr:col>20</xdr:col>
      <xdr:colOff>38100</xdr:colOff>
      <xdr:row>104</xdr:row>
      <xdr:rowOff>109855</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3746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59055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3797300" y="1784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59055</xdr:rowOff>
    </xdr:from>
    <xdr:to>
      <xdr:col>19</xdr:col>
      <xdr:colOff>177800</xdr:colOff>
      <xdr:row>104</xdr:row>
      <xdr:rowOff>99061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908300" y="17889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96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019300" y="17929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126382</xdr:rowOff>
    </xdr:from>
    <xdr:ext cx="405111" cy="259045"/>
    <xdr:sp macro="" textlink="">
      <xdr:nvSpPr>
        <xdr:cNvPr id="400" name="n_1mainValue【市民会館】&#10;有形固定資産減価償却率">
          <a:extLst>
            <a:ext uri="{FF2B5EF4-FFF2-40B4-BE49-F238E27FC236}">
              <a16:creationId xmlns:a16="http://schemas.microsoft.com/office/drawing/2014/main" id="{00000000-0008-0000-0F00-000090010000}"/>
            </a:ext>
          </a:extLst>
        </xdr:cNvPr>
        <xdr:cNvSpPr txBox="1"/>
      </xdr:nvSpPr>
      <xdr:spPr>
        <a:xfrm>
          <a:off x="35820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01" name="n_2mainValue【市民会館】&#10;有形固定資産減価償却率">
          <a:extLst>
            <a:ext uri="{FF2B5EF4-FFF2-40B4-BE49-F238E27FC236}">
              <a16:creationId xmlns:a16="http://schemas.microsoft.com/office/drawing/2014/main" id="{00000000-0008-0000-0F00-000091010000}"/>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402" name="n_3mainValue【市民会館】&#10;有形固定資産減価償却率">
          <a:extLst>
            <a:ext uri="{FF2B5EF4-FFF2-40B4-BE49-F238E27FC236}">
              <a16:creationId xmlns:a16="http://schemas.microsoft.com/office/drawing/2014/main" id="{00000000-0008-0000-0F00-000092010000}"/>
            </a:ext>
          </a:extLst>
        </xdr:cNvPr>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00000000-0008-0000-0F00-0000A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a:extLst>
            <a:ext uri="{FF2B5EF4-FFF2-40B4-BE49-F238E27FC236}">
              <a16:creationId xmlns:a16="http://schemas.microsoft.com/office/drawing/2014/main" id="{00000000-0008-0000-0F00-0000AB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a:extLst>
            <a:ext uri="{FF2B5EF4-FFF2-40B4-BE49-F238E27FC236}">
              <a16:creationId xmlns:a16="http://schemas.microsoft.com/office/drawing/2014/main" id="{00000000-0008-0000-0F00-0000AD010000}"/>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31" name="【市民会館】&#10;一人当たり面積平均値テキスト">
          <a:extLst>
            <a:ext uri="{FF2B5EF4-FFF2-40B4-BE49-F238E27FC236}">
              <a16:creationId xmlns:a16="http://schemas.microsoft.com/office/drawing/2014/main" id="{00000000-0008-0000-0F00-0000AF010000}"/>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161307</xdr:rowOff>
    </xdr:from>
    <xdr:ext cx="469744" cy="259045"/>
    <xdr:sp macro="" textlink="">
      <xdr:nvSpPr>
        <xdr:cNvPr id="442" name="【市民会館】&#10;一人当たり面積該当値テキスト">
          <a:extLst>
            <a:ext uri="{FF2B5EF4-FFF2-40B4-BE49-F238E27FC236}">
              <a16:creationId xmlns:a16="http://schemas.microsoft.com/office/drawing/2014/main" id="{00000000-0008-0000-0F00-0000BA010000}"/>
            </a:ext>
          </a:extLst>
        </xdr:cNvPr>
        <xdr:cNvSpPr txBox="1"/>
      </xdr:nvSpPr>
      <xdr:spPr>
        <a:xfrm>
          <a:off x="105156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129539</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9639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129539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8750300" y="1847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129539</xdr:rowOff>
    </xdr:from>
    <xdr:to>
      <xdr:col>45</xdr:col>
      <xdr:colOff>177800</xdr:colOff>
      <xdr:row>107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7861300" y="18474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49" name="n_1aveValue【市民会館】&#10;一人当たり面積">
          <a:extLst>
            <a:ext uri="{FF2B5EF4-FFF2-40B4-BE49-F238E27FC236}">
              <a16:creationId xmlns:a16="http://schemas.microsoft.com/office/drawing/2014/main" id="{00000000-0008-0000-0F00-0000C1010000}"/>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a:extLst>
            <a:ext uri="{FF2B5EF4-FFF2-40B4-BE49-F238E27FC236}">
              <a16:creationId xmlns:a16="http://schemas.microsoft.com/office/drawing/2014/main" id="{00000000-0008-0000-0F00-0000C2010000}"/>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aveValue【市民会館】&#10;一人当たり面積">
          <a:extLst>
            <a:ext uri="{FF2B5EF4-FFF2-40B4-BE49-F238E27FC236}">
              <a16:creationId xmlns:a16="http://schemas.microsoft.com/office/drawing/2014/main" id="{00000000-0008-0000-0F00-0000C301000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52" name="n_1mainValue【市民会館】&#10;一人当たり面積">
          <a:extLst>
            <a:ext uri="{FF2B5EF4-FFF2-40B4-BE49-F238E27FC236}">
              <a16:creationId xmlns:a16="http://schemas.microsoft.com/office/drawing/2014/main" id="{00000000-0008-0000-0F00-0000C4010000}"/>
            </a:ext>
          </a:extLst>
        </xdr:cNvPr>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53" name="n_2mainValue【市民会館】&#10;一人当たり面積">
          <a:extLst>
            <a:ext uri="{FF2B5EF4-FFF2-40B4-BE49-F238E27FC236}">
              <a16:creationId xmlns:a16="http://schemas.microsoft.com/office/drawing/2014/main" id="{00000000-0008-0000-0F00-0000C5010000}"/>
            </a:ext>
          </a:extLst>
        </xdr:cNvPr>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54" name="n_3mainValue【市民会館】&#10;一人当たり面積">
          <a:extLst>
            <a:ext uri="{FF2B5EF4-FFF2-40B4-BE49-F238E27FC236}">
              <a16:creationId xmlns:a16="http://schemas.microsoft.com/office/drawing/2014/main" id="{00000000-0008-0000-0F00-0000C6010000}"/>
            </a:ext>
          </a:extLst>
        </xdr:cNvPr>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F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a:extLst>
            <a:ext uri="{FF2B5EF4-FFF2-40B4-BE49-F238E27FC236}">
              <a16:creationId xmlns:a16="http://schemas.microsoft.com/office/drawing/2014/main" id="{00000000-0008-0000-0F00-0000E001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F00-0000E2010000}"/>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F00-0000E401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F00-0000EF010000}"/>
            </a:ext>
          </a:extLst>
        </xdr:cNvPr>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93345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5481300" y="62331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36</xdr:row>
      <xdr:rowOff>127635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4592300" y="6265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127635</xdr:rowOff>
    </xdr:from>
    <xdr:to>
      <xdr:col>76</xdr:col>
      <xdr:colOff>114300</xdr:colOff>
      <xdr:row>37</xdr:row>
      <xdr:rowOff>7620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3703300" y="62998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00000000-0008-0000-0F00-0000F9010000}"/>
            </a:ext>
          </a:extLst>
        </xdr:cNvPr>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0000000-0008-0000-0F00-0000FA010000}"/>
            </a:ext>
          </a:extLst>
        </xdr:cNvPr>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00000000-0008-0000-0F00-00001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id="{00000000-0008-0000-0F00-000016020000}"/>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00000000-0008-0000-0F00-000018020000}"/>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00000000-0008-0000-0F00-00001A020000}"/>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80695</xdr:rowOff>
    </xdr:from>
    <xdr:to>
      <xdr:col>116</xdr:col>
      <xdr:colOff>114300</xdr:colOff>
      <xdr:row>41</xdr:row>
      <xdr:rowOff>10845</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2110700" y="69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103572</xdr:rowOff>
    </xdr:from>
    <xdr:ext cx="534377" cy="259045"/>
    <xdr:sp macro="" textlink="">
      <xdr:nvSpPr>
        <xdr:cNvPr id="549" name="【一般廃棄物処理施設】&#10;一人当たり有形固定資産（償却資産）額該当値テキスト">
          <a:extLst>
            <a:ext uri="{FF2B5EF4-FFF2-40B4-BE49-F238E27FC236}">
              <a16:creationId xmlns:a16="http://schemas.microsoft.com/office/drawing/2014/main" id="{00000000-0008-0000-0F00-000025020000}"/>
            </a:ext>
          </a:extLst>
        </xdr:cNvPr>
        <xdr:cNvSpPr txBox="1"/>
      </xdr:nvSpPr>
      <xdr:spPr>
        <a:xfrm>
          <a:off x="22199600" y="679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84408</xdr:rowOff>
    </xdr:from>
    <xdr:to>
      <xdr:col>112</xdr:col>
      <xdr:colOff>38100</xdr:colOff>
      <xdr:row>41</xdr:row>
      <xdr:rowOff>14558</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21272500" y="6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131495</xdr:rowOff>
    </xdr:from>
    <xdr:to>
      <xdr:col>116</xdr:col>
      <xdr:colOff>63500</xdr:colOff>
      <xdr:row>40</xdr:row>
      <xdr:rowOff>135208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21323300" y="6989495"/>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87288</xdr:rowOff>
    </xdr:from>
    <xdr:to>
      <xdr:col>107</xdr:col>
      <xdr:colOff>101600</xdr:colOff>
      <xdr:row>41</xdr:row>
      <xdr:rowOff>17438</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20383500" y="69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135208</xdr:rowOff>
    </xdr:from>
    <xdr:to>
      <xdr:col>111</xdr:col>
      <xdr:colOff>177800</xdr:colOff>
      <xdr:row>40</xdr:row>
      <xdr:rowOff>138088</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20434300" y="699320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91305</xdr:rowOff>
    </xdr:from>
    <xdr:to>
      <xdr:col>102</xdr:col>
      <xdr:colOff>165100</xdr:colOff>
      <xdr:row>41</xdr:row>
      <xdr:rowOff>21455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9494500" y="6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138088</xdr:rowOff>
    </xdr:from>
    <xdr:to>
      <xdr:col>107</xdr:col>
      <xdr:colOff>50800</xdr:colOff>
      <xdr:row>40</xdr:row>
      <xdr:rowOff>142105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9545300" y="699608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56" name="n_1ave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118574</xdr:rowOff>
    </xdr:from>
    <xdr:ext cx="534377" cy="259045"/>
    <xdr:sp macro="" textlink="">
      <xdr:nvSpPr>
        <xdr:cNvPr id="558" name="n_3aveValue【一般廃棄物処理施設】&#10;一人当たり有形固定資産（償却資産）額">
          <a:extLst>
            <a:ext uri="{FF2B5EF4-FFF2-40B4-BE49-F238E27FC236}">
              <a16:creationId xmlns:a16="http://schemas.microsoft.com/office/drawing/2014/main" id="{00000000-0008-0000-0F00-00002E020000}"/>
            </a:ext>
          </a:extLst>
        </xdr:cNvPr>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31085</xdr:rowOff>
    </xdr:from>
    <xdr:ext cx="534377" cy="259045"/>
    <xdr:sp macro="" textlink="">
      <xdr:nvSpPr>
        <xdr:cNvPr id="559" name="n_1mainValue【一般廃棄物処理施設】&#10;一人当たり有形固定資産（償却資産）額">
          <a:extLst>
            <a:ext uri="{FF2B5EF4-FFF2-40B4-BE49-F238E27FC236}">
              <a16:creationId xmlns:a16="http://schemas.microsoft.com/office/drawing/2014/main" id="{00000000-0008-0000-0F00-00002F020000}"/>
            </a:ext>
          </a:extLst>
        </xdr:cNvPr>
        <xdr:cNvSpPr txBox="1"/>
      </xdr:nvSpPr>
      <xdr:spPr>
        <a:xfrm>
          <a:off x="21043411" y="67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33965</xdr:rowOff>
    </xdr:from>
    <xdr:ext cx="534377" cy="259045"/>
    <xdr:sp macro="" textlink="">
      <xdr:nvSpPr>
        <xdr:cNvPr id="560" name="n_2mainValue【一般廃棄物処理施設】&#10;一人当たり有形固定資産（償却資産）額">
          <a:extLst>
            <a:ext uri="{FF2B5EF4-FFF2-40B4-BE49-F238E27FC236}">
              <a16:creationId xmlns:a16="http://schemas.microsoft.com/office/drawing/2014/main" id="{00000000-0008-0000-0F00-000030020000}"/>
            </a:ext>
          </a:extLst>
        </xdr:cNvPr>
        <xdr:cNvSpPr txBox="1"/>
      </xdr:nvSpPr>
      <xdr:spPr>
        <a:xfrm>
          <a:off x="20167111" y="67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37982</xdr:rowOff>
    </xdr:from>
    <xdr:ext cx="534377" cy="259045"/>
    <xdr:sp macro="" textlink="">
      <xdr:nvSpPr>
        <xdr:cNvPr id="561" name="n_3main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19278111" y="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00000000-0008-0000-0F00-00004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a:extLst>
            <a:ext uri="{FF2B5EF4-FFF2-40B4-BE49-F238E27FC236}">
              <a16:creationId xmlns:a16="http://schemas.microsoft.com/office/drawing/2014/main" id="{00000000-0008-0000-0F00-00004A020000}"/>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00000000-0008-0000-0F00-00004C02000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00000000-0008-0000-0F00-00004E020000}"/>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124477</xdr:rowOff>
    </xdr:from>
    <xdr:ext cx="405111" cy="259045"/>
    <xdr:sp macro="" textlink="">
      <xdr:nvSpPr>
        <xdr:cNvPr id="601" name="【保健センター・保健所】&#10;有形固定資産減価償却率該当値テキスト">
          <a:extLst>
            <a:ext uri="{FF2B5EF4-FFF2-40B4-BE49-F238E27FC236}">
              <a16:creationId xmlns:a16="http://schemas.microsoft.com/office/drawing/2014/main" id="{00000000-0008-0000-0F00-000059020000}"/>
            </a:ext>
          </a:extLst>
        </xdr:cNvPr>
        <xdr:cNvSpPr txBox="1"/>
      </xdr:nvSpPr>
      <xdr:spPr>
        <a:xfrm>
          <a:off x="163576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82550</xdr:rowOff>
    </xdr:from>
    <xdr:to>
      <xdr:col>81</xdr:col>
      <xdr:colOff>101600</xdr:colOff>
      <xdr:row>57</xdr:row>
      <xdr:rowOff>12700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543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133350</xdr:rowOff>
    </xdr:from>
    <xdr:to>
      <xdr:col>85</xdr:col>
      <xdr:colOff>127000</xdr:colOff>
      <xdr:row>56</xdr:row>
      <xdr:rowOff>152400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5481300" y="9734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133350</xdr:rowOff>
    </xdr:from>
    <xdr:to>
      <xdr:col>81</xdr:col>
      <xdr:colOff>50800</xdr:colOff>
      <xdr:row>57</xdr:row>
      <xdr:rowOff>57150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4592300" y="9734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95250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3703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9" name="n_2aveValue【保健センター・保健所】&#10;有形固定資産減価償却率">
          <a:extLst>
            <a:ext uri="{FF2B5EF4-FFF2-40B4-BE49-F238E27FC236}">
              <a16:creationId xmlns:a16="http://schemas.microsoft.com/office/drawing/2014/main" id="{00000000-0008-0000-0F00-000061020000}"/>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a:extLst>
            <a:ext uri="{FF2B5EF4-FFF2-40B4-BE49-F238E27FC236}">
              <a16:creationId xmlns:a16="http://schemas.microsoft.com/office/drawing/2014/main" id="{00000000-0008-0000-0F00-000062020000}"/>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29227</xdr:rowOff>
    </xdr:from>
    <xdr:ext cx="405111" cy="259045"/>
    <xdr:sp macro="" textlink="">
      <xdr:nvSpPr>
        <xdr:cNvPr id="611" name="n_1mainValue【保健センター・保健所】&#10;有形固定資産減価償却率">
          <a:extLst>
            <a:ext uri="{FF2B5EF4-FFF2-40B4-BE49-F238E27FC236}">
              <a16:creationId xmlns:a16="http://schemas.microsoft.com/office/drawing/2014/main" id="{00000000-0008-0000-0F00-000063020000}"/>
            </a:ext>
          </a:extLst>
        </xdr:cNvPr>
        <xdr:cNvSpPr txBox="1"/>
      </xdr:nvSpPr>
      <xdr:spPr>
        <a:xfrm>
          <a:off x="15266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12" name="n_2mainValue【保健センター・保健所】&#10;有形固定資産減価償却率">
          <a:extLst>
            <a:ext uri="{FF2B5EF4-FFF2-40B4-BE49-F238E27FC236}">
              <a16:creationId xmlns:a16="http://schemas.microsoft.com/office/drawing/2014/main" id="{00000000-0008-0000-0F00-000064020000}"/>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13" name="n_3mainValue【保健センター・保健所】&#10;有形固定資産減価償却率">
          <a:extLst>
            <a:ext uri="{FF2B5EF4-FFF2-40B4-BE49-F238E27FC236}">
              <a16:creationId xmlns:a16="http://schemas.microsoft.com/office/drawing/2014/main" id="{00000000-0008-0000-0F00-00006502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id="{00000000-0008-0000-0F00-00007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id="{00000000-0008-0000-0F00-00007E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id="{00000000-0008-0000-0F00-00008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id="{00000000-0008-0000-0F00-000082020000}"/>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00000000-0008-0000-0F00-00008D020000}"/>
            </a:ext>
          </a:extLst>
        </xdr:cNvPr>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83820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1323300" y="1088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87630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20434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60" name="n_1aveValue【保健センター・保健所】&#10;一人当たり面積">
          <a:extLst>
            <a:ext uri="{FF2B5EF4-FFF2-40B4-BE49-F238E27FC236}">
              <a16:creationId xmlns:a16="http://schemas.microsoft.com/office/drawing/2014/main" id="{00000000-0008-0000-0F00-000094020000}"/>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61" name="n_2aveValue【保健センター・保健所】&#10;一人当たり面積">
          <a:extLst>
            <a:ext uri="{FF2B5EF4-FFF2-40B4-BE49-F238E27FC236}">
              <a16:creationId xmlns:a16="http://schemas.microsoft.com/office/drawing/2014/main" id="{00000000-0008-0000-0F00-000095020000}"/>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62" name="n_3aveValue【保健センター・保健所】&#10;一人当たり面積">
          <a:extLst>
            <a:ext uri="{FF2B5EF4-FFF2-40B4-BE49-F238E27FC236}">
              <a16:creationId xmlns:a16="http://schemas.microsoft.com/office/drawing/2014/main" id="{00000000-0008-0000-0F00-000096020000}"/>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663" name="n_1mainValue【保健センター・保健所】&#10;一人当たり面積">
          <a:extLst>
            <a:ext uri="{FF2B5EF4-FFF2-40B4-BE49-F238E27FC236}">
              <a16:creationId xmlns:a16="http://schemas.microsoft.com/office/drawing/2014/main" id="{00000000-0008-0000-0F00-000097020000}"/>
            </a:ext>
          </a:extLst>
        </xdr:cNvPr>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64" name="n_2mainValue【保健センター・保健所】&#10;一人当たり面積">
          <a:extLst>
            <a:ext uri="{FF2B5EF4-FFF2-40B4-BE49-F238E27FC236}">
              <a16:creationId xmlns:a16="http://schemas.microsoft.com/office/drawing/2014/main" id="{00000000-0008-0000-0F00-00009802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65" name="n_3mainValue【保健センター・保健所】&#10;一人当たり面積">
          <a:extLst>
            <a:ext uri="{FF2B5EF4-FFF2-40B4-BE49-F238E27FC236}">
              <a16:creationId xmlns:a16="http://schemas.microsoft.com/office/drawing/2014/main" id="{00000000-0008-0000-0F00-00009902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a:extLst>
            <a:ext uri="{FF2B5EF4-FFF2-40B4-BE49-F238E27FC236}">
              <a16:creationId xmlns:a16="http://schemas.microsoft.com/office/drawing/2014/main" id="{00000000-0008-0000-0F00-0000B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a:extLst>
            <a:ext uri="{FF2B5EF4-FFF2-40B4-BE49-F238E27FC236}">
              <a16:creationId xmlns:a16="http://schemas.microsoft.com/office/drawing/2014/main" id="{00000000-0008-0000-0F00-0000B4020000}"/>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a:extLst>
            <a:ext uri="{FF2B5EF4-FFF2-40B4-BE49-F238E27FC236}">
              <a16:creationId xmlns:a16="http://schemas.microsoft.com/office/drawing/2014/main" id="{00000000-0008-0000-0F00-0000B6020000}"/>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96" name="【消防施設】&#10;有形固定資産減価償却率平均値テキスト">
          <a:extLst>
            <a:ext uri="{FF2B5EF4-FFF2-40B4-BE49-F238E27FC236}">
              <a16:creationId xmlns:a16="http://schemas.microsoft.com/office/drawing/2014/main" id="{00000000-0008-0000-0F00-0000B8020000}"/>
            </a:ext>
          </a:extLst>
        </xdr:cNvPr>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707" name="【消防施設】&#10;有形固定資産減価償却率該当値テキスト">
          <a:extLst>
            <a:ext uri="{FF2B5EF4-FFF2-40B4-BE49-F238E27FC236}">
              <a16:creationId xmlns:a16="http://schemas.microsoft.com/office/drawing/2014/main" id="{00000000-0008-0000-0F00-0000C3020000}"/>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78921</xdr:rowOff>
    </xdr:from>
    <xdr:to>
      <xdr:col>85</xdr:col>
      <xdr:colOff>127000</xdr:colOff>
      <xdr:row>81</xdr:row>
      <xdr:rowOff>116477</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5481300" y="139663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116477</xdr:rowOff>
    </xdr:from>
    <xdr:to>
      <xdr:col>81</xdr:col>
      <xdr:colOff>50800</xdr:colOff>
      <xdr:row>81</xdr:row>
      <xdr:rowOff>149134</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4592300" y="1400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2" name="n_1aveValue【消防施設】&#10;有形固定資産減価償却率">
          <a:extLst>
            <a:ext uri="{FF2B5EF4-FFF2-40B4-BE49-F238E27FC236}">
              <a16:creationId xmlns:a16="http://schemas.microsoft.com/office/drawing/2014/main" id="{00000000-0008-0000-0F00-0000C8020000}"/>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713" name="n_2aveValue【消防施設】&#10;有形固定資産減価償却率">
          <a:extLst>
            <a:ext uri="{FF2B5EF4-FFF2-40B4-BE49-F238E27FC236}">
              <a16:creationId xmlns:a16="http://schemas.microsoft.com/office/drawing/2014/main" id="{00000000-0008-0000-0F00-0000C9020000}"/>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714" name="n_3aveValue【消防施設】&#10;有形固定資産減価償却率">
          <a:extLst>
            <a:ext uri="{FF2B5EF4-FFF2-40B4-BE49-F238E27FC236}">
              <a16:creationId xmlns:a16="http://schemas.microsoft.com/office/drawing/2014/main" id="{00000000-0008-0000-0F00-0000CA02000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12354</xdr:rowOff>
    </xdr:from>
    <xdr:ext cx="405111" cy="259045"/>
    <xdr:sp macro="" textlink="">
      <xdr:nvSpPr>
        <xdr:cNvPr id="715" name="n_1mainValue【消防施設】&#10;有形固定資産減価償却率">
          <a:extLst>
            <a:ext uri="{FF2B5EF4-FFF2-40B4-BE49-F238E27FC236}">
              <a16:creationId xmlns:a16="http://schemas.microsoft.com/office/drawing/2014/main" id="{00000000-0008-0000-0F00-0000CB020000}"/>
            </a:ext>
          </a:extLst>
        </xdr:cNvPr>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716" name="n_2mainValue【消防施設】&#10;有形固定資産減価償却率">
          <a:extLst>
            <a:ext uri="{FF2B5EF4-FFF2-40B4-BE49-F238E27FC236}">
              <a16:creationId xmlns:a16="http://schemas.microsoft.com/office/drawing/2014/main" id="{00000000-0008-0000-0F00-0000CC020000}"/>
            </a:ext>
          </a:extLst>
        </xdr:cNvPr>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a:extLst>
            <a:ext uri="{FF2B5EF4-FFF2-40B4-BE49-F238E27FC236}">
              <a16:creationId xmlns:a16="http://schemas.microsoft.com/office/drawing/2014/main" id="{00000000-0008-0000-0F00-0000E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1" name="【消防施設】&#10;一人当たり面積最小値テキスト">
          <a:extLst>
            <a:ext uri="{FF2B5EF4-FFF2-40B4-BE49-F238E27FC236}">
              <a16:creationId xmlns:a16="http://schemas.microsoft.com/office/drawing/2014/main" id="{00000000-0008-0000-0F00-0000E5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3" name="【消防施設】&#10;一人当たり面積最大値テキスト">
          <a:extLst>
            <a:ext uri="{FF2B5EF4-FFF2-40B4-BE49-F238E27FC236}">
              <a16:creationId xmlns:a16="http://schemas.microsoft.com/office/drawing/2014/main" id="{00000000-0008-0000-0F00-0000E702000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5" name="【消防施設】&#10;一人当たり面積平均値テキスト">
          <a:extLst>
            <a:ext uri="{FF2B5EF4-FFF2-40B4-BE49-F238E27FC236}">
              <a16:creationId xmlns:a16="http://schemas.microsoft.com/office/drawing/2014/main" id="{00000000-0008-0000-0F00-0000E9020000}"/>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167639</xdr:rowOff>
    </xdr:from>
    <xdr:to>
      <xdr:col>116</xdr:col>
      <xdr:colOff>114300</xdr:colOff>
      <xdr:row>86</xdr:row>
      <xdr:rowOff>97789</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22110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90186</xdr:rowOff>
    </xdr:from>
    <xdr:ext cx="469744" cy="259045"/>
    <xdr:sp macro="" textlink="">
      <xdr:nvSpPr>
        <xdr:cNvPr id="756" name="【消防施設】&#10;一人当たり面積該当値テキスト">
          <a:extLst>
            <a:ext uri="{FF2B5EF4-FFF2-40B4-BE49-F238E27FC236}">
              <a16:creationId xmlns:a16="http://schemas.microsoft.com/office/drawing/2014/main" id="{00000000-0008-0000-0F00-0000F4020000}"/>
            </a:ext>
          </a:extLst>
        </xdr:cNvPr>
        <xdr:cNvSpPr txBox="1"/>
      </xdr:nvSpPr>
      <xdr:spPr>
        <a:xfrm>
          <a:off x="22199600" y="1466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168911</xdr:rowOff>
    </xdr:from>
    <xdr:to>
      <xdr:col>112</xdr:col>
      <xdr:colOff>38100</xdr:colOff>
      <xdr:row>86</xdr:row>
      <xdr:rowOff>99061</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21272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46989</xdr:rowOff>
    </xdr:from>
    <xdr:to>
      <xdr:col>116</xdr:col>
      <xdr:colOff>63500</xdr:colOff>
      <xdr:row>86</xdr:row>
      <xdr:rowOff>48261</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21323300" y="147916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168911</xdr:rowOff>
    </xdr:from>
    <xdr:to>
      <xdr:col>107</xdr:col>
      <xdr:colOff>101600</xdr:colOff>
      <xdr:row>86</xdr:row>
      <xdr:rowOff>99061</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20383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48261</xdr:rowOff>
    </xdr:from>
    <xdr:to>
      <xdr:col>111</xdr:col>
      <xdr:colOff>177800</xdr:colOff>
      <xdr:row>86</xdr:row>
      <xdr:rowOff>48261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20434300" y="1479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61" name="n_1aveValue【消防施設】&#10;一人当たり面積">
          <a:extLst>
            <a:ext uri="{FF2B5EF4-FFF2-40B4-BE49-F238E27FC236}">
              <a16:creationId xmlns:a16="http://schemas.microsoft.com/office/drawing/2014/main" id="{00000000-0008-0000-0F00-0000F9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2" name="n_2aveValue【消防施設】&#10;一人当たり面積">
          <a:extLst>
            <a:ext uri="{FF2B5EF4-FFF2-40B4-BE49-F238E27FC236}">
              <a16:creationId xmlns:a16="http://schemas.microsoft.com/office/drawing/2014/main" id="{00000000-0008-0000-0F00-0000FA02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63" name="n_3aveValue【消防施設】&#10;一人当たり面積">
          <a:extLst>
            <a:ext uri="{FF2B5EF4-FFF2-40B4-BE49-F238E27FC236}">
              <a16:creationId xmlns:a16="http://schemas.microsoft.com/office/drawing/2014/main" id="{00000000-0008-0000-0F00-0000FB020000}"/>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90188</xdr:rowOff>
    </xdr:from>
    <xdr:ext cx="469744" cy="259045"/>
    <xdr:sp macro="" textlink="">
      <xdr:nvSpPr>
        <xdr:cNvPr id="764" name="n_1mainValue【消防施設】&#10;一人当たり面積">
          <a:extLst>
            <a:ext uri="{FF2B5EF4-FFF2-40B4-BE49-F238E27FC236}">
              <a16:creationId xmlns:a16="http://schemas.microsoft.com/office/drawing/2014/main" id="{00000000-0008-0000-0F00-0000FC020000}"/>
            </a:ext>
          </a:extLst>
        </xdr:cNvPr>
        <xdr:cNvSpPr txBox="1"/>
      </xdr:nvSpPr>
      <xdr:spPr>
        <a:xfrm>
          <a:off x="210757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90188</xdr:rowOff>
    </xdr:from>
    <xdr:ext cx="469744" cy="259045"/>
    <xdr:sp macro="" textlink="">
      <xdr:nvSpPr>
        <xdr:cNvPr id="765" name="n_2mainValue【消防施設】&#10;一人当たり面積">
          <a:extLst>
            <a:ext uri="{FF2B5EF4-FFF2-40B4-BE49-F238E27FC236}">
              <a16:creationId xmlns:a16="http://schemas.microsoft.com/office/drawing/2014/main" id="{00000000-0008-0000-0F00-0000FD020000}"/>
            </a:ext>
          </a:extLst>
        </xdr:cNvPr>
        <xdr:cNvSpPr txBox="1"/>
      </xdr:nvSpPr>
      <xdr:spPr>
        <a:xfrm>
          <a:off x="20199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00000000-0008-0000-0F00-00001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2" name="【庁舎】&#10;有形固定資産減価償却率最小値テキスト">
          <a:extLst>
            <a:ext uri="{FF2B5EF4-FFF2-40B4-BE49-F238E27FC236}">
              <a16:creationId xmlns:a16="http://schemas.microsoft.com/office/drawing/2014/main" id="{00000000-0008-0000-0F00-000018030000}"/>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94" name="【庁舎】&#10;有形固定資産減価償却率最大値テキスト">
          <a:extLst>
            <a:ext uri="{FF2B5EF4-FFF2-40B4-BE49-F238E27FC236}">
              <a16:creationId xmlns:a16="http://schemas.microsoft.com/office/drawing/2014/main" id="{00000000-0008-0000-0F00-00001A030000}"/>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96" name="【庁舎】&#10;有形固定資産減価償却率平均値テキスト">
          <a:extLst>
            <a:ext uri="{FF2B5EF4-FFF2-40B4-BE49-F238E27FC236}">
              <a16:creationId xmlns:a16="http://schemas.microsoft.com/office/drawing/2014/main" id="{00000000-0008-0000-0F00-00001C03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118473</xdr:rowOff>
    </xdr:from>
    <xdr:to>
      <xdr:col>85</xdr:col>
      <xdr:colOff>177800</xdr:colOff>
      <xdr:row>108</xdr:row>
      <xdr:rowOff>48623</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6268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33400</xdr:rowOff>
    </xdr:from>
    <xdr:ext cx="405111" cy="259045"/>
    <xdr:sp macro="" textlink="">
      <xdr:nvSpPr>
        <xdr:cNvPr id="807" name="【庁舎】&#10;有形固定資産減価償却率該当値テキスト">
          <a:extLst>
            <a:ext uri="{FF2B5EF4-FFF2-40B4-BE49-F238E27FC236}">
              <a16:creationId xmlns:a16="http://schemas.microsoft.com/office/drawing/2014/main" id="{00000000-0008-0000-0F00-000027030000}"/>
            </a:ext>
          </a:extLst>
        </xdr:cNvPr>
        <xdr:cNvSpPr txBox="1"/>
      </xdr:nvSpPr>
      <xdr:spPr>
        <a:xfrm>
          <a:off x="16357600" y="1837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xdr:rowOff>
    </xdr:from>
    <xdr:to>
      <xdr:col>81</xdr:col>
      <xdr:colOff>101600</xdr:colOff>
      <xdr:row>108</xdr:row>
      <xdr:rowOff>117202</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5430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169273</xdr:rowOff>
    </xdr:from>
    <xdr:to>
      <xdr:col>85</xdr:col>
      <xdr:colOff>127000</xdr:colOff>
      <xdr:row>108</xdr:row>
      <xdr:rowOff>66402</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5481300" y="1851442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85816</xdr:rowOff>
    </xdr:from>
    <xdr:to>
      <xdr:col>76</xdr:col>
      <xdr:colOff>165100</xdr:colOff>
      <xdr:row>109</xdr:row>
      <xdr:rowOff>15966</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4541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66402</xdr:rowOff>
    </xdr:from>
    <xdr:to>
      <xdr:col>81</xdr:col>
      <xdr:colOff>50800</xdr:colOff>
      <xdr:row>108</xdr:row>
      <xdr:rowOff>136616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4592300" y="18583002"/>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136616</xdr:rowOff>
    </xdr:from>
    <xdr:to>
      <xdr:col>76</xdr:col>
      <xdr:colOff>114300</xdr:colOff>
      <xdr:row>109</xdr:row>
      <xdr:rowOff>35379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3703300" y="1865321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14" name="n_1aveValue【庁舎】&#10;有形固定資産減価償却率">
          <a:extLst>
            <a:ext uri="{FF2B5EF4-FFF2-40B4-BE49-F238E27FC236}">
              <a16:creationId xmlns:a16="http://schemas.microsoft.com/office/drawing/2014/main" id="{00000000-0008-0000-0F00-00002E03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15" name="n_2aveValue【庁舎】&#10;有形固定資産減価償却率">
          <a:extLst>
            <a:ext uri="{FF2B5EF4-FFF2-40B4-BE49-F238E27FC236}">
              <a16:creationId xmlns:a16="http://schemas.microsoft.com/office/drawing/2014/main" id="{00000000-0008-0000-0F00-00002F030000}"/>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816" name="n_3aveValue【庁舎】&#10;有形固定資産減価償却率">
          <a:extLst>
            <a:ext uri="{FF2B5EF4-FFF2-40B4-BE49-F238E27FC236}">
              <a16:creationId xmlns:a16="http://schemas.microsoft.com/office/drawing/2014/main" id="{00000000-0008-0000-0F00-000030030000}"/>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108329</xdr:rowOff>
    </xdr:from>
    <xdr:ext cx="340478" cy="259045"/>
    <xdr:sp macro="" textlink="">
      <xdr:nvSpPr>
        <xdr:cNvPr id="817" name="n_1mainValue【庁舎】&#10;有形固定資産減価償却率">
          <a:extLst>
            <a:ext uri="{FF2B5EF4-FFF2-40B4-BE49-F238E27FC236}">
              <a16:creationId xmlns:a16="http://schemas.microsoft.com/office/drawing/2014/main" id="{00000000-0008-0000-0F00-000031030000}"/>
            </a:ext>
          </a:extLst>
        </xdr:cNvPr>
        <xdr:cNvSpPr txBox="1"/>
      </xdr:nvSpPr>
      <xdr:spPr>
        <a:xfrm>
          <a:off x="15298361" y="1862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7093</xdr:rowOff>
    </xdr:from>
    <xdr:ext cx="340478" cy="259045"/>
    <xdr:sp macro="" textlink="">
      <xdr:nvSpPr>
        <xdr:cNvPr id="818" name="n_2mainValue【庁舎】&#10;有形固定資産減価償却率">
          <a:extLst>
            <a:ext uri="{FF2B5EF4-FFF2-40B4-BE49-F238E27FC236}">
              <a16:creationId xmlns:a16="http://schemas.microsoft.com/office/drawing/2014/main" id="{00000000-0008-0000-0F00-000032030000}"/>
            </a:ext>
          </a:extLst>
        </xdr:cNvPr>
        <xdr:cNvSpPr txBox="1"/>
      </xdr:nvSpPr>
      <xdr:spPr>
        <a:xfrm>
          <a:off x="14422061" y="1869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77306</xdr:rowOff>
    </xdr:from>
    <xdr:ext cx="340478" cy="259045"/>
    <xdr:sp macro="" textlink="">
      <xdr:nvSpPr>
        <xdr:cNvPr id="819" name="n_3mainValue【庁舎】&#10;有形固定資産減価償却率">
          <a:extLst>
            <a:ext uri="{FF2B5EF4-FFF2-40B4-BE49-F238E27FC236}">
              <a16:creationId xmlns:a16="http://schemas.microsoft.com/office/drawing/2014/main" id="{00000000-0008-0000-0F00-000033030000}"/>
            </a:ext>
          </a:extLst>
        </xdr:cNvPr>
        <xdr:cNvSpPr txBox="1"/>
      </xdr:nvSpPr>
      <xdr:spPr>
        <a:xfrm>
          <a:off x="13533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00000000-0008-0000-0F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46" name="【庁舎】&#10;一人当たり面積最小値テキスト">
          <a:extLst>
            <a:ext uri="{FF2B5EF4-FFF2-40B4-BE49-F238E27FC236}">
              <a16:creationId xmlns:a16="http://schemas.microsoft.com/office/drawing/2014/main" id="{00000000-0008-0000-0F00-00004E03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48" name="【庁舎】&#10;一人当たり面積最大値テキスト">
          <a:extLst>
            <a:ext uri="{FF2B5EF4-FFF2-40B4-BE49-F238E27FC236}">
              <a16:creationId xmlns:a16="http://schemas.microsoft.com/office/drawing/2014/main" id="{00000000-0008-0000-0F00-000050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50" name="【庁舎】&#10;一人当たり面積平均値テキスト">
          <a:extLst>
            <a:ext uri="{FF2B5EF4-FFF2-40B4-BE49-F238E27FC236}">
              <a16:creationId xmlns:a16="http://schemas.microsoft.com/office/drawing/2014/main" id="{00000000-0008-0000-0F00-000052030000}"/>
            </a:ext>
          </a:extLst>
        </xdr:cNvPr>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67871</xdr:rowOff>
    </xdr:from>
    <xdr:ext cx="469744" cy="259045"/>
    <xdr:sp macro="" textlink="">
      <xdr:nvSpPr>
        <xdr:cNvPr id="861" name="【庁舎】&#10;一人当たり面積該当値テキスト">
          <a:extLst>
            <a:ext uri="{FF2B5EF4-FFF2-40B4-BE49-F238E27FC236}">
              <a16:creationId xmlns:a16="http://schemas.microsoft.com/office/drawing/2014/main" id="{00000000-0008-0000-0F00-00005D030000}"/>
            </a:ext>
          </a:extLst>
        </xdr:cNvPr>
        <xdr:cNvSpPr txBox="1"/>
      </xdr:nvSpPr>
      <xdr:spPr>
        <a:xfrm>
          <a:off x="22199600"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115388</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21323300" y="18269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74386</xdr:rowOff>
    </xdr:from>
    <xdr:to>
      <xdr:col>107</xdr:col>
      <xdr:colOff>101600</xdr:colOff>
      <xdr:row>107</xdr:row>
      <xdr:rowOff>4536</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2038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125186</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20434300" y="182890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79284</xdr:rowOff>
    </xdr:from>
    <xdr:to>
      <xdr:col>102</xdr:col>
      <xdr:colOff>165100</xdr:colOff>
      <xdr:row>107</xdr:row>
      <xdr:rowOff>9434</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9494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125186</xdr:rowOff>
    </xdr:from>
    <xdr:to>
      <xdr:col>107</xdr:col>
      <xdr:colOff>50800</xdr:colOff>
      <xdr:row>106</xdr:row>
      <xdr:rowOff>130084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19545300" y="182988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868" name="n_1aveValue【庁舎】&#10;一人当たり面積">
          <a:extLst>
            <a:ext uri="{FF2B5EF4-FFF2-40B4-BE49-F238E27FC236}">
              <a16:creationId xmlns:a16="http://schemas.microsoft.com/office/drawing/2014/main" id="{00000000-0008-0000-0F00-000064030000}"/>
            </a:ext>
          </a:extLst>
        </xdr:cNvPr>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69" name="n_2aveValue【庁舎】&#10;一人当たり面積">
          <a:extLst>
            <a:ext uri="{FF2B5EF4-FFF2-40B4-BE49-F238E27FC236}">
              <a16:creationId xmlns:a16="http://schemas.microsoft.com/office/drawing/2014/main" id="{00000000-0008-0000-0F00-000065030000}"/>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870" name="n_3aveValue【庁舎】&#10;一人当たり面積">
          <a:extLst>
            <a:ext uri="{FF2B5EF4-FFF2-40B4-BE49-F238E27FC236}">
              <a16:creationId xmlns:a16="http://schemas.microsoft.com/office/drawing/2014/main" id="{00000000-0008-0000-0F00-000066030000}"/>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11265</xdr:rowOff>
    </xdr:from>
    <xdr:ext cx="469744" cy="259045"/>
    <xdr:sp macro="" textlink="">
      <xdr:nvSpPr>
        <xdr:cNvPr id="871" name="n_1mainValue【庁舎】&#10;一人当たり面積">
          <a:extLst>
            <a:ext uri="{FF2B5EF4-FFF2-40B4-BE49-F238E27FC236}">
              <a16:creationId xmlns:a16="http://schemas.microsoft.com/office/drawing/2014/main" id="{00000000-0008-0000-0F00-000067030000}"/>
            </a:ext>
          </a:extLst>
        </xdr:cNvPr>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872" name="n_2mainValue【庁舎】&#10;一人当たり面積">
          <a:extLst>
            <a:ext uri="{FF2B5EF4-FFF2-40B4-BE49-F238E27FC236}">
              <a16:creationId xmlns:a16="http://schemas.microsoft.com/office/drawing/2014/main" id="{00000000-0008-0000-0F00-000068030000}"/>
            </a:ext>
          </a:extLst>
        </xdr:cNvPr>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25961</xdr:rowOff>
    </xdr:from>
    <xdr:ext cx="469744" cy="259045"/>
    <xdr:sp macro="" textlink="">
      <xdr:nvSpPr>
        <xdr:cNvPr id="873" name="n_3mainValue【庁舎】&#10;一人当たり面積">
          <a:extLst>
            <a:ext uri="{FF2B5EF4-FFF2-40B4-BE49-F238E27FC236}">
              <a16:creationId xmlns:a16="http://schemas.microsoft.com/office/drawing/2014/main" id="{00000000-0008-0000-0F00-000069030000}"/>
            </a:ext>
          </a:extLst>
        </xdr:cNvPr>
        <xdr:cNvSpPr txBox="1"/>
      </xdr:nvSpPr>
      <xdr:spPr>
        <a:xfrm>
          <a:off x="19310427" y="180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福祉施設及び庁舎以外の施設は、平均よりも有形固定資産減価償却率が高い数値となっている。　</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福祉施設については、平成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年度に老人福祉センターの増築及び改修工事を行っていることが平均よりも減価償却率が低い要因となっている。庁舎については、平成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年度に新たに建設していることが減価償却率が低い要因となっている。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一方、体育館については、昭和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年に建設されてから平成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年度に耐震工事、平成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年度に外壁塗装を実施したのみであるため、平均よりも減価償却率が高い数値となっている。また、一般廃棄物処理施設についても、減価償却率が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72.8%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と平</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均を大きく上回っている。ごみ焼却施設を町単独で運営をしており、建設後、約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年を経過することから、老朽化は深刻な状況であり、今後の対策が急務となっている。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その他、図書館、保健センター、消防施設、市民会館等の減価償却率は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％後半～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％台であることから、現在、同程度に老朽化が進んでおり、同時期の改修、更新等が必要となってくるため、今後、公共施設等総合管理計画に基づく個別施設計画を策定し、適正な対応をしていく。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20,294
19,961
41.63
7,013,227
6,699,053
314,120
5,061,775
6,434,655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圏央道インター周辺の開発により、周辺への参入企業の固定資産税の税収が増加しているため、</a:t>
          </a:r>
          <a:r>
            <a:rPr kumimoji="1" lang="en-US" altLang="ja-JP" sz="1300">
              <a:solidFill>
                <a:schemeClr val="tx1"/>
              </a:solidFill>
              <a:latin typeface="ＭＳ Ｐゴシック" panose="020B0600070205080204" pitchFamily="50" charset="-128"/>
              <a:ea typeface="ＭＳ Ｐゴシック" panose="020B0600070205080204" pitchFamily="50" charset="-128"/>
            </a:rPr>
            <a:t>0.78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となっており、類似団体内平均を若干上回っている。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近年は上記の理由により若干の上昇を続けているが、今後、生産年齢人口が減少し、個人町民税の減収が見込まれるため、引き続き、インター周辺の開発を推進し、自主財源の確保を図るとともに、更なる、税の賦課徴収業務の強化に取り組み、財政基盤の強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昨年度から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降しており、類似団体内平均、埼玉県平均を下回る結果となった。これは、職員の年齢構成の変化による職員級の減少等により人件費が減少したこと、他方で地方税の増加が普通交付税の減少を上回ったことで、経常一般財源が増加したことが主な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今後も、扶助費の増加、公共施設の改修事業等による町債の増加により、経常収支比率の上昇が見込まれることから、事業の整理、見直しを行い、経常経費の削減に努める。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866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34544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9982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169926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550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63754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550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内平均、全国平均を下回っているものの、年々増加をしている状況である。主な要因は、人件費については、在籍職員の職員級の減により、前年度に比べて減少しているが、その反面、物件費については、臨時職員賃金や新たに小学校統合の影響によるスクールバス運行業務の委託料が増加したことなど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今後も適正な職員の定員管理により人件費の抑制、事業の見直しを行いコストの削減に努める。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83446</xdr:rowOff>
    </xdr:from>
    <xdr:to>
      <xdr:col>23</xdr:col>
      <xdr:colOff>133350</xdr:colOff>
      <xdr:row>84</xdr:row>
      <xdr:rowOff>124685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85246"/>
          <a:ext cx="8382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55800</xdr:rowOff>
    </xdr:from>
    <xdr:to>
      <xdr:col>19</xdr:col>
      <xdr:colOff>133350</xdr:colOff>
      <xdr:row>84</xdr:row>
      <xdr:rowOff>83446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57600"/>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49814</xdr:rowOff>
    </xdr:from>
    <xdr:to>
      <xdr:col>15</xdr:col>
      <xdr:colOff>82550</xdr:colOff>
      <xdr:row>84</xdr:row>
      <xdr:rowOff>55800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51614"/>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34003</xdr:rowOff>
    </xdr:from>
    <xdr:to>
      <xdr:col>11</xdr:col>
      <xdr:colOff>31750</xdr:colOff>
      <xdr:row>84</xdr:row>
      <xdr:rowOff>49814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35803"/>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73885</xdr:rowOff>
    </xdr:from>
    <xdr:to>
      <xdr:col>23</xdr:col>
      <xdr:colOff>184150</xdr:colOff>
      <xdr:row>85</xdr:row>
      <xdr:rowOff>4035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90412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32646</xdr:rowOff>
    </xdr:from>
    <xdr:to>
      <xdr:col>19</xdr:col>
      <xdr:colOff>184150</xdr:colOff>
      <xdr:row>84</xdr:row>
      <xdr:rowOff>134246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144423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0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5000</xdr:rowOff>
    </xdr:from>
    <xdr:to>
      <xdr:col>15</xdr:col>
      <xdr:colOff>133350</xdr:colOff>
      <xdr:row>84</xdr:row>
      <xdr:rowOff>106600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116777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170464</xdr:rowOff>
    </xdr:from>
    <xdr:to>
      <xdr:col>11</xdr:col>
      <xdr:colOff>82550</xdr:colOff>
      <xdr:row>84</xdr:row>
      <xdr:rowOff>100614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110791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6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154653</xdr:rowOff>
    </xdr:from>
    <xdr:to>
      <xdr:col>7</xdr:col>
      <xdr:colOff>31750</xdr:colOff>
      <xdr:row>84</xdr:row>
      <xdr:rowOff>84803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69580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7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全国町村平均を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ポイント、類似団体内平均を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ポイント上回っている。これは、平成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年度に職員の号級の切り替えを行い、平均的に給与が上がり、新規採用職員の初任給の水準が高くなっていることが要因である。引き続き、国、県、近隣市町村の状況を踏まえ適正に取り組む。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4971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68943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048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88</xdr:row>
      <xdr:rowOff>17236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77357"/>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保育園やごみ焼却施設等を町単独で運営しているが</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、定員規模適正化計画に基づき、職員数を適正化しており、平成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年度は、類似団体内平均を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0.27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人下回る結果となった。しかしながら、埼玉県平均との比較においては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0.79</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上回っている。引き続き、定員適正化計画に基づき、業務量の適正な把握に基づく採用と組織体制を見直し、さらには民間活力の活用や臨時・再任用職員を活用し、住民サービスの低下を招かないよう行政運営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102144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9165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90079</xdr:rowOff>
    </xdr:from>
    <xdr:to>
      <xdr:col>77</xdr:col>
      <xdr:colOff>44450</xdr:colOff>
      <xdr:row>61</xdr:row>
      <xdr:rowOff>102144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485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90079</xdr:rowOff>
    </xdr:from>
    <xdr:to>
      <xdr:col>72</xdr:col>
      <xdr:colOff>203200</xdr:colOff>
      <xdr:row>61</xdr:row>
      <xdr:rowOff>105591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4852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141787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6404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137721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39279</xdr:rowOff>
    </xdr:from>
    <xdr:to>
      <xdr:col>73</xdr:col>
      <xdr:colOff>44450</xdr:colOff>
      <xdr:row>61</xdr:row>
      <xdr:rowOff>140879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90987</xdr:rowOff>
    </xdr:from>
    <xdr:to>
      <xdr:col>64</xdr:col>
      <xdr:colOff>152400</xdr:colOff>
      <xdr:row>62</xdr:row>
      <xdr:rowOff>21137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類似団体内平均、全国平均、埼玉県平均を下回っているものの、平成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年度実施の役場新庁舎建設事業に係る起債や平成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年度臨時財政対策債の元金償還が開始されたことから、単年度における公債費比率は前年度に対し上昇している。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老朽化している公共施設の改修の実施等により起債を活用するため、実質公債費比率は、今後も上昇する見込である。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公共施設整備基金も活用しながら、計画的に地方債を発行し、償還額の平準化と実質公債費比率の急激な上昇の抑制を図る。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98516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4370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29573</xdr:rowOff>
    </xdr:from>
    <xdr:to>
      <xdr:col>77</xdr:col>
      <xdr:colOff>44450</xdr:colOff>
      <xdr:row>39</xdr:row>
      <xdr:rowOff>57150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161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29573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0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77833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7092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150223</xdr:rowOff>
    </xdr:from>
    <xdr:to>
      <xdr:col>73</xdr:col>
      <xdr:colOff>44450</xdr:colOff>
      <xdr:row>39</xdr:row>
      <xdr:rowOff>80373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90550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地方債の新規借入分が、平成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年度の元金償還金より少なかったことや、全体の地方債残高が減少したこと、退職手当負担金が減少したこと、公営企業債等繰入見込み額が減少したこと等から、将来負担総額が前年度に対し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168,981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千円の減となった。将来負担比率は、前年度から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となったが、類似団体平均を大きく上回っている状況である。老朽化した公共施設の大規模な改修が今後予定されており、今後の将来負担比率の上昇が懸念されるが、事業実施の適正化を図り、財政の健全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8950</xdr:rowOff>
    </xdr:from>
    <xdr:to>
      <xdr:col>81</xdr:col>
      <xdr:colOff>44450</xdr:colOff>
      <xdr:row>16</xdr:row>
      <xdr:rowOff>41124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75215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41124</xdr:rowOff>
    </xdr:from>
    <xdr:to>
      <xdr:col>77</xdr:col>
      <xdr:colOff>44450</xdr:colOff>
      <xdr:row>16</xdr:row>
      <xdr:rowOff>74446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8432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74446</xdr:rowOff>
    </xdr:from>
    <xdr:to>
      <xdr:col>72</xdr:col>
      <xdr:colOff>203200</xdr:colOff>
      <xdr:row>16</xdr:row>
      <xdr:rowOff>89384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81764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82973</xdr:rowOff>
    </xdr:from>
    <xdr:to>
      <xdr:col>68</xdr:col>
      <xdr:colOff>152400</xdr:colOff>
      <xdr:row>16</xdr:row>
      <xdr:rowOff>89384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483273"/>
          <a:ext cx="889000" cy="3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129600</xdr:rowOff>
    </xdr:from>
    <xdr:to>
      <xdr:col>81</xdr:col>
      <xdr:colOff>95250</xdr:colOff>
      <xdr:row>16</xdr:row>
      <xdr:rowOff>59750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101677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7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161774</xdr:rowOff>
    </xdr:from>
    <xdr:to>
      <xdr:col>77</xdr:col>
      <xdr:colOff>95250</xdr:colOff>
      <xdr:row>16</xdr:row>
      <xdr:rowOff>91924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76701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1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23646</xdr:rowOff>
    </xdr:from>
    <xdr:to>
      <xdr:col>73</xdr:col>
      <xdr:colOff>44450</xdr:colOff>
      <xdr:row>16</xdr:row>
      <xdr:rowOff>125246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110023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38584</xdr:rowOff>
    </xdr:from>
    <xdr:to>
      <xdr:col>68</xdr:col>
      <xdr:colOff>203200</xdr:colOff>
      <xdr:row>16</xdr:row>
      <xdr:rowOff>140184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124961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6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20,294
19,961
41.63
7,013,227
6,699,053
314,120
5,061,775
6,434,655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類似団体内平均とほぼ同水準で推移しているが、全国平均、県平均と比べると低い水準である。</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か所の町立保育園やごみ焼却施設等を町単独で運営していることなどから、人口に対する職員数は県平均より多いが、職員の退職に伴う職員の若返りにより、人件費は減少傾向にあるためである。平成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年度は、職員の年齢構成の変化による職員級の減少により、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の減となった。今後は、人件費の上昇に注視し、職員給与の適正化に取り組む。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17599</xdr:rowOff>
    </xdr:from>
    <xdr:to>
      <xdr:col>24</xdr:col>
      <xdr:colOff>25400</xdr:colOff>
      <xdr:row>37</xdr:row>
      <xdr:rowOff>109039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61249"/>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109039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135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13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138249</xdr:rowOff>
    </xdr:from>
    <xdr:to>
      <xdr:col>24</xdr:col>
      <xdr:colOff>76200</xdr:colOff>
      <xdr:row>37</xdr:row>
      <xdr:rowOff>68399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154776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58239</xdr:rowOff>
    </xdr:from>
    <xdr:to>
      <xdr:col>20</xdr:col>
      <xdr:colOff>38100</xdr:colOff>
      <xdr:row>37</xdr:row>
      <xdr:rowOff>159838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144615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8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類似団体内平均、全国平均、県平均のすべてを上回っており、前年度に比べ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ポイント上昇している。主な要因としては、町内小学校が統合されたことに伴う、スクールバスの運行業務委託が開始されたこと等が挙げられる。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物件費については、直近数年の傾向を分析すると、年々増加傾向にあることからも事業の見直しを行い、経常経費の削減に努める。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6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6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0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66040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2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扶助費に係る経常収支比率は類似団体内、全国、県平均すべてを下回っている。平成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年度においては、主に障がい者自立支援給付費の増加により、前年度に比べ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％の増となった。しかし、経常収支比率に占める扶助費の割合は上昇傾向にあることから、町の施策との調整を図りながら、単独事業の検討、見直し等を行い、上昇を抑制する。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53</xdr:row>
      <xdr:rowOff>102507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075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その他に係る経常収支比率は、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全国、県平均は上回っているものの、</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類似団体内平均を下回っており、、前年度に比べて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ポイント減少している。これは、国民健康保険特別会計をはじめとした各特別会計への繰出金の変動が主な要因である。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今後は特別会計への繰出金の抑制を図るため、税率や使用料の見直しによる経営健全化をはじめ、各種負担の適正化を検討し、普通会計からの負担額を減らすよう努める。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96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8890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16510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補助費等については、類似団体内、全国、県平均すべてを上回っているが、前年度に比べ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ている。しかしながら、全体的な傾向として、ごみ処理に係る一部事務組合等への負担金が上昇している。今後は、消防組合による新消防庁舎の建設が予定されていることなどから補助費の増加が見込まれる。また、補助金の見直しを行い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39370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14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142240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104140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101617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類似団体内、全国、県平均を下回っており、前年度と比較しても横ばいであるが、直近数年で比較すると増加傾向にある。平成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年度は利子見直し等により、利子償還金が減少したが、平成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年度借入の臨時財政対策債の償還が開始された。今後も老朽化した公共施設の改修事業等での地方債の発行が見込まれるため、計画的な地方債の発行により、償還額の平準化に努める。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169455</xdr:rowOff>
    </xdr:from>
    <xdr:to>
      <xdr:col>24</xdr:col>
      <xdr:colOff>25400</xdr:colOff>
      <xdr:row>76</xdr:row>
      <xdr:rowOff>169455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99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169455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1408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71482</xdr:rowOff>
    </xdr:from>
    <xdr:to>
      <xdr:col>15</xdr:col>
      <xdr:colOff>98425</xdr:colOff>
      <xdr:row>76</xdr:row>
      <xdr:rowOff>110671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016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143329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1016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118655</xdr:rowOff>
    </xdr:from>
    <xdr:to>
      <xdr:col>24</xdr:col>
      <xdr:colOff>76200</xdr:colOff>
      <xdr:row>77</xdr:row>
      <xdr:rowOff>48805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135182</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118655</xdr:rowOff>
    </xdr:from>
    <xdr:to>
      <xdr:col>20</xdr:col>
      <xdr:colOff>38100</xdr:colOff>
      <xdr:row>77</xdr:row>
      <xdr:rowOff>48805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58981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扶助費においては類似団体内平均を下回ったものの、それ以外については平均を前後、もしくは上回っている。しかしながら、全体的には減少傾向にあり、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今後は、高齢化等による扶助費の増加や、一部事務組合等への補助費の増加も見込まれ、さらなる財政の硬直化が懸念されるため、事業の見直しを行い、経常経費の削減に努める。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5671800" y="13309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127000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3241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77</xdr:row>
      <xdr:rowOff>39370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0581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27939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66057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65811</xdr:rowOff>
    </xdr:from>
    <xdr:to>
      <xdr:col>29</xdr:col>
      <xdr:colOff>127000</xdr:colOff>
      <xdr:row>16</xdr:row>
      <xdr:rowOff>79185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6636"/>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79185</xdr:rowOff>
    </xdr:from>
    <xdr:to>
      <xdr:col>26</xdr:col>
      <xdr:colOff>50800</xdr:colOff>
      <xdr:row>16</xdr:row>
      <xdr:rowOff>115679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0010"/>
          <a:ext cx="698500" cy="3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96444</xdr:rowOff>
    </xdr:from>
    <xdr:to>
      <xdr:col>22</xdr:col>
      <xdr:colOff>114300</xdr:colOff>
      <xdr:row>16</xdr:row>
      <xdr:rowOff>115679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87269"/>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96444</xdr:rowOff>
    </xdr:from>
    <xdr:to>
      <xdr:col>18</xdr:col>
      <xdr:colOff>177800</xdr:colOff>
      <xdr:row>16</xdr:row>
      <xdr:rowOff>152941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7269"/>
          <a:ext cx="698500" cy="5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15011</xdr:rowOff>
    </xdr:from>
    <xdr:to>
      <xdr:col>29</xdr:col>
      <xdr:colOff>177800</xdr:colOff>
      <xdr:row>16</xdr:row>
      <xdr:rowOff>116611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31538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28385</xdr:rowOff>
    </xdr:from>
    <xdr:to>
      <xdr:col>26</xdr:col>
      <xdr:colOff>101600</xdr:colOff>
      <xdr:row>16</xdr:row>
      <xdr:rowOff>129985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140162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64879</xdr:rowOff>
    </xdr:from>
    <xdr:to>
      <xdr:col>22</xdr:col>
      <xdr:colOff>165100</xdr:colOff>
      <xdr:row>16</xdr:row>
      <xdr:rowOff>166479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2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45644</xdr:rowOff>
    </xdr:from>
    <xdr:to>
      <xdr:col>19</xdr:col>
      <xdr:colOff>38100</xdr:colOff>
      <xdr:row>16</xdr:row>
      <xdr:rowOff>147244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157421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102141</xdr:rowOff>
    </xdr:from>
    <xdr:to>
      <xdr:col>15</xdr:col>
      <xdr:colOff>101600</xdr:colOff>
      <xdr:row>17</xdr:row>
      <xdr:rowOff>32291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42468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339122</xdr:rowOff>
    </xdr:from>
    <xdr:to>
      <xdr:col>29</xdr:col>
      <xdr:colOff>127000</xdr:colOff>
      <xdr:row>36</xdr:row>
      <xdr:rowOff>25826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9472"/>
          <a:ext cx="647700" cy="2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25826</xdr:rowOff>
    </xdr:from>
    <xdr:to>
      <xdr:col>26</xdr:col>
      <xdr:colOff>50800</xdr:colOff>
      <xdr:row>36</xdr:row>
      <xdr:rowOff>61735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79076"/>
          <a:ext cx="698500" cy="3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61735</xdr:rowOff>
    </xdr:from>
    <xdr:to>
      <xdr:col>22</xdr:col>
      <xdr:colOff>114300</xdr:colOff>
      <xdr:row>36</xdr:row>
      <xdr:rowOff>77108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14985"/>
          <a:ext cx="698500" cy="15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77108</xdr:rowOff>
    </xdr:from>
    <xdr:to>
      <xdr:col>18</xdr:col>
      <xdr:colOff>177800</xdr:colOff>
      <xdr:row>36</xdr:row>
      <xdr:rowOff>81756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30358"/>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288322</xdr:rowOff>
    </xdr:from>
    <xdr:to>
      <xdr:col>29</xdr:col>
      <xdr:colOff>177800</xdr:colOff>
      <xdr:row>36</xdr:row>
      <xdr:rowOff>47022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260399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317926</xdr:rowOff>
    </xdr:from>
    <xdr:to>
      <xdr:col>26</xdr:col>
      <xdr:colOff>101600</xdr:colOff>
      <xdr:row>36</xdr:row>
      <xdr:rowOff>76626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61403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10935</xdr:rowOff>
    </xdr:from>
    <xdr:to>
      <xdr:col>22</xdr:col>
      <xdr:colOff>165100</xdr:colOff>
      <xdr:row>36</xdr:row>
      <xdr:rowOff>112535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6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97312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26308</xdr:rowOff>
    </xdr:from>
    <xdr:to>
      <xdr:col>19</xdr:col>
      <xdr:colOff>38100</xdr:colOff>
      <xdr:row>36</xdr:row>
      <xdr:rowOff>127908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7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112685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30956</xdr:rowOff>
    </xdr:from>
    <xdr:to>
      <xdr:col>15</xdr:col>
      <xdr:colOff>101600</xdr:colOff>
      <xdr:row>36</xdr:row>
      <xdr:rowOff>132556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117333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20,294
19,961
41.63
7,013,227
6,699,053
314,120
5,061,775
6,434,655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70483</xdr:rowOff>
    </xdr:from>
    <xdr:to>
      <xdr:col>24</xdr:col>
      <xdr:colOff>63500</xdr:colOff>
      <xdr:row>37</xdr:row>
      <xdr:rowOff>104789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14133"/>
          <a:ext cx="8382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70483</xdr:rowOff>
    </xdr:from>
    <xdr:to>
      <xdr:col>19</xdr:col>
      <xdr:colOff>177800</xdr:colOff>
      <xdr:row>37</xdr:row>
      <xdr:rowOff>87138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41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70810</xdr:rowOff>
    </xdr:from>
    <xdr:to>
      <xdr:col>15</xdr:col>
      <xdr:colOff>50800</xdr:colOff>
      <xdr:row>37</xdr:row>
      <xdr:rowOff>87138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144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70810</xdr:rowOff>
    </xdr:from>
    <xdr:to>
      <xdr:col>10</xdr:col>
      <xdr:colOff>114300</xdr:colOff>
      <xdr:row>37</xdr:row>
      <xdr:rowOff>71120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4460"/>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53989</xdr:rowOff>
    </xdr:from>
    <xdr:to>
      <xdr:col>24</xdr:col>
      <xdr:colOff>114300</xdr:colOff>
      <xdr:row>37</xdr:row>
      <xdr:rowOff>155589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32416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19683</xdr:rowOff>
    </xdr:from>
    <xdr:to>
      <xdr:col>20</xdr:col>
      <xdr:colOff>38100</xdr:colOff>
      <xdr:row>37</xdr:row>
      <xdr:rowOff>121283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112410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36338</xdr:rowOff>
    </xdr:from>
    <xdr:to>
      <xdr:col>15</xdr:col>
      <xdr:colOff>101600</xdr:colOff>
      <xdr:row>37</xdr:row>
      <xdr:rowOff>137938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129065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20010</xdr:rowOff>
    </xdr:from>
    <xdr:to>
      <xdr:col>10</xdr:col>
      <xdr:colOff>165100</xdr:colOff>
      <xdr:row>37</xdr:row>
      <xdr:rowOff>121610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20320</xdr:rowOff>
    </xdr:from>
    <xdr:to>
      <xdr:col>6</xdr:col>
      <xdr:colOff>38100</xdr:colOff>
      <xdr:row>37</xdr:row>
      <xdr:rowOff>121920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138447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112954</xdr:rowOff>
    </xdr:from>
    <xdr:to>
      <xdr:col>24</xdr:col>
      <xdr:colOff>63500</xdr:colOff>
      <xdr:row>56</xdr:row>
      <xdr:rowOff>161772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4154"/>
          <a:ext cx="8382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161772</xdr:rowOff>
    </xdr:from>
    <xdr:to>
      <xdr:col>19</xdr:col>
      <xdr:colOff>177800</xdr:colOff>
      <xdr:row>56</xdr:row>
      <xdr:rowOff>170828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2972"/>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170828</xdr:rowOff>
    </xdr:from>
    <xdr:to>
      <xdr:col>15</xdr:col>
      <xdr:colOff>50800</xdr:colOff>
      <xdr:row>57</xdr:row>
      <xdr:rowOff>24612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2028"/>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21641</xdr:rowOff>
    </xdr:from>
    <xdr:to>
      <xdr:col>10</xdr:col>
      <xdr:colOff>114300</xdr:colOff>
      <xdr:row>57</xdr:row>
      <xdr:rowOff>24612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9429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62154</xdr:rowOff>
    </xdr:from>
    <xdr:to>
      <xdr:col>24</xdr:col>
      <xdr:colOff>114300</xdr:colOff>
      <xdr:row>56</xdr:row>
      <xdr:rowOff>163754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40581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110972</xdr:rowOff>
    </xdr:from>
    <xdr:to>
      <xdr:col>20</xdr:col>
      <xdr:colOff>38100</xdr:colOff>
      <xdr:row>57</xdr:row>
      <xdr:rowOff>41122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32249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120028</xdr:rowOff>
    </xdr:from>
    <xdr:to>
      <xdr:col>15</xdr:col>
      <xdr:colOff>101600</xdr:colOff>
      <xdr:row>57</xdr:row>
      <xdr:rowOff>50178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41305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145262</xdr:rowOff>
    </xdr:from>
    <xdr:to>
      <xdr:col>10</xdr:col>
      <xdr:colOff>165100</xdr:colOff>
      <xdr:row>57</xdr:row>
      <xdr:rowOff>75412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66539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142291</xdr:rowOff>
    </xdr:from>
    <xdr:to>
      <xdr:col>6</xdr:col>
      <xdr:colOff>38100</xdr:colOff>
      <xdr:row>57</xdr:row>
      <xdr:rowOff>72441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88968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76149</xdr:rowOff>
    </xdr:from>
    <xdr:to>
      <xdr:col>24</xdr:col>
      <xdr:colOff>63500</xdr:colOff>
      <xdr:row>75</xdr:row>
      <xdr:rowOff>80721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348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80721</xdr:rowOff>
    </xdr:from>
    <xdr:to>
      <xdr:col>19</xdr:col>
      <xdr:colOff>177800</xdr:colOff>
      <xdr:row>76</xdr:row>
      <xdr:rowOff>5832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39471"/>
          <a:ext cx="889000" cy="9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5832</xdr:rowOff>
    </xdr:from>
    <xdr:to>
      <xdr:col>15</xdr:col>
      <xdr:colOff>50800</xdr:colOff>
      <xdr:row>76</xdr:row>
      <xdr:rowOff>10221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36032"/>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6747</xdr:rowOff>
    </xdr:from>
    <xdr:to>
      <xdr:col>10</xdr:col>
      <xdr:colOff>114300</xdr:colOff>
      <xdr:row>76</xdr:row>
      <xdr:rowOff>10221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3694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25349</xdr:rowOff>
    </xdr:from>
    <xdr:to>
      <xdr:col>24</xdr:col>
      <xdr:colOff>114300</xdr:colOff>
      <xdr:row>75</xdr:row>
      <xdr:rowOff>126949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48226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3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29921</xdr:rowOff>
    </xdr:from>
    <xdr:to>
      <xdr:col>20</xdr:col>
      <xdr:colOff>38100</xdr:colOff>
      <xdr:row>75</xdr:row>
      <xdr:rowOff>131521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148048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66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126482</xdr:rowOff>
    </xdr:from>
    <xdr:to>
      <xdr:col>15</xdr:col>
      <xdr:colOff>101600</xdr:colOff>
      <xdr:row>76</xdr:row>
      <xdr:rowOff>56632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73159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6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130871</xdr:rowOff>
    </xdr:from>
    <xdr:to>
      <xdr:col>10</xdr:col>
      <xdr:colOff>165100</xdr:colOff>
      <xdr:row>76</xdr:row>
      <xdr:rowOff>61021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77548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127396</xdr:rowOff>
    </xdr:from>
    <xdr:to>
      <xdr:col>6</xdr:col>
      <xdr:colOff>38100</xdr:colOff>
      <xdr:row>76</xdr:row>
      <xdr:rowOff>57547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61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74073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6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66822</xdr:rowOff>
    </xdr:from>
    <xdr:to>
      <xdr:col>24</xdr:col>
      <xdr:colOff>63500</xdr:colOff>
      <xdr:row>98</xdr:row>
      <xdr:rowOff>68743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868922"/>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66822</xdr:rowOff>
    </xdr:from>
    <xdr:to>
      <xdr:col>19</xdr:col>
      <xdr:colOff>177800</xdr:colOff>
      <xdr:row>98</xdr:row>
      <xdr:rowOff>73223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689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73223</xdr:rowOff>
    </xdr:from>
    <xdr:to>
      <xdr:col>15</xdr:col>
      <xdr:colOff>50800</xdr:colOff>
      <xdr:row>99</xdr:row>
      <xdr:rowOff>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75323"/>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xdr:rowOff>
    </xdr:from>
    <xdr:to>
      <xdr:col>10</xdr:col>
      <xdr:colOff>114300</xdr:colOff>
      <xdr:row>99</xdr:row>
      <xdr:rowOff>16942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7357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17943</xdr:rowOff>
    </xdr:from>
    <xdr:to>
      <xdr:col>24</xdr:col>
      <xdr:colOff>114300</xdr:colOff>
      <xdr:row>98</xdr:row>
      <xdr:rowOff>119543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104320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16022</xdr:rowOff>
    </xdr:from>
    <xdr:to>
      <xdr:col>20</xdr:col>
      <xdr:colOff>38100</xdr:colOff>
      <xdr:row>98</xdr:row>
      <xdr:rowOff>117622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108749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22423</xdr:rowOff>
    </xdr:from>
    <xdr:to>
      <xdr:col>15</xdr:col>
      <xdr:colOff>101600</xdr:colOff>
      <xdr:row>98</xdr:row>
      <xdr:rowOff>124023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115150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120675</xdr:rowOff>
    </xdr:from>
    <xdr:to>
      <xdr:col>10</xdr:col>
      <xdr:colOff>165100</xdr:colOff>
      <xdr:row>99</xdr:row>
      <xdr:rowOff>50825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41952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137592</xdr:rowOff>
    </xdr:from>
    <xdr:to>
      <xdr:col>6</xdr:col>
      <xdr:colOff>38100</xdr:colOff>
      <xdr:row>99</xdr:row>
      <xdr:rowOff>67742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58869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61662</xdr:rowOff>
    </xdr:from>
    <xdr:to>
      <xdr:col>55</xdr:col>
      <xdr:colOff>0</xdr:colOff>
      <xdr:row>37</xdr:row>
      <xdr:rowOff>89608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05312"/>
          <a:ext cx="8382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89608</xdr:rowOff>
    </xdr:from>
    <xdr:to>
      <xdr:col>50</xdr:col>
      <xdr:colOff>114300</xdr:colOff>
      <xdr:row>37</xdr:row>
      <xdr:rowOff>119869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33258"/>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61757</xdr:rowOff>
    </xdr:from>
    <xdr:to>
      <xdr:col>45</xdr:col>
      <xdr:colOff>177800</xdr:colOff>
      <xdr:row>37</xdr:row>
      <xdr:rowOff>119869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05407"/>
          <a:ext cx="889000" cy="5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61757</xdr:rowOff>
    </xdr:from>
    <xdr:to>
      <xdr:col>41</xdr:col>
      <xdr:colOff>50800</xdr:colOff>
      <xdr:row>37</xdr:row>
      <xdr:rowOff>84417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05407"/>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10862</xdr:rowOff>
    </xdr:from>
    <xdr:to>
      <xdr:col>55</xdr:col>
      <xdr:colOff>50800</xdr:colOff>
      <xdr:row>37</xdr:row>
      <xdr:rowOff>112462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160739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38808</xdr:rowOff>
    </xdr:from>
    <xdr:to>
      <xdr:col>50</xdr:col>
      <xdr:colOff>165100</xdr:colOff>
      <xdr:row>37</xdr:row>
      <xdr:rowOff>140408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131535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69069</xdr:rowOff>
    </xdr:from>
    <xdr:to>
      <xdr:col>46</xdr:col>
      <xdr:colOff>38100</xdr:colOff>
      <xdr:row>37</xdr:row>
      <xdr:rowOff>170669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161796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10957</xdr:rowOff>
    </xdr:from>
    <xdr:to>
      <xdr:col>41</xdr:col>
      <xdr:colOff>101600</xdr:colOff>
      <xdr:row>37</xdr:row>
      <xdr:rowOff>112557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103684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33617</xdr:rowOff>
    </xdr:from>
    <xdr:to>
      <xdr:col>36</xdr:col>
      <xdr:colOff>165100</xdr:colOff>
      <xdr:row>37</xdr:row>
      <xdr:rowOff>135217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151744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48369</xdr:rowOff>
    </xdr:from>
    <xdr:to>
      <xdr:col>55</xdr:col>
      <xdr:colOff>0</xdr:colOff>
      <xdr:row>57</xdr:row>
      <xdr:rowOff>69248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21019"/>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121662</xdr:rowOff>
    </xdr:from>
    <xdr:to>
      <xdr:col>50</xdr:col>
      <xdr:colOff>114300</xdr:colOff>
      <xdr:row>57</xdr:row>
      <xdr:rowOff>69248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22862"/>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122489</xdr:rowOff>
    </xdr:from>
    <xdr:to>
      <xdr:col>45</xdr:col>
      <xdr:colOff>177800</xdr:colOff>
      <xdr:row>56</xdr:row>
      <xdr:rowOff>121662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866439"/>
          <a:ext cx="889000" cy="85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122489</xdr:rowOff>
    </xdr:from>
    <xdr:to>
      <xdr:col>41</xdr:col>
      <xdr:colOff>50800</xdr:colOff>
      <xdr:row>55</xdr:row>
      <xdr:rowOff>49054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866439"/>
          <a:ext cx="889000" cy="6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169019</xdr:rowOff>
    </xdr:from>
    <xdr:to>
      <xdr:col>55</xdr:col>
      <xdr:colOff>50800</xdr:colOff>
      <xdr:row>57</xdr:row>
      <xdr:rowOff>99169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147446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18448</xdr:rowOff>
    </xdr:from>
    <xdr:to>
      <xdr:col>50</xdr:col>
      <xdr:colOff>165100</xdr:colOff>
      <xdr:row>57</xdr:row>
      <xdr:rowOff>120048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111175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70862</xdr:rowOff>
    </xdr:from>
    <xdr:to>
      <xdr:col>46</xdr:col>
      <xdr:colOff>38100</xdr:colOff>
      <xdr:row>57</xdr:row>
      <xdr:rowOff>1012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163589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71689</xdr:rowOff>
    </xdr:from>
    <xdr:to>
      <xdr:col>41</xdr:col>
      <xdr:colOff>101600</xdr:colOff>
      <xdr:row>52</xdr:row>
      <xdr:rowOff>1839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18366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59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169704</xdr:rowOff>
    </xdr:from>
    <xdr:to>
      <xdr:col>36</xdr:col>
      <xdr:colOff>165100</xdr:colOff>
      <xdr:row>55</xdr:row>
      <xdr:rowOff>99854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116381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146989</xdr:rowOff>
    </xdr:from>
    <xdr:to>
      <xdr:col>55</xdr:col>
      <xdr:colOff>0</xdr:colOff>
      <xdr:row>79</xdr:row>
      <xdr:rowOff>482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20089"/>
          <a:ext cx="8382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482</xdr:rowOff>
    </xdr:from>
    <xdr:to>
      <xdr:col>50</xdr:col>
      <xdr:colOff>114300</xdr:colOff>
      <xdr:row>79</xdr:row>
      <xdr:rowOff>18428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45032"/>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129515</xdr:rowOff>
    </xdr:from>
    <xdr:to>
      <xdr:col>45</xdr:col>
      <xdr:colOff>177800</xdr:colOff>
      <xdr:row>79</xdr:row>
      <xdr:rowOff>18428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302465"/>
          <a:ext cx="889000" cy="12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129515</xdr:rowOff>
    </xdr:from>
    <xdr:to>
      <xdr:col>41</xdr:col>
      <xdr:colOff>50800</xdr:colOff>
      <xdr:row>77</xdr:row>
      <xdr:rowOff>145453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302465"/>
          <a:ext cx="889000" cy="10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96189</xdr:rowOff>
    </xdr:from>
    <xdr:to>
      <xdr:col>55</xdr:col>
      <xdr:colOff>50800</xdr:colOff>
      <xdr:row>79</xdr:row>
      <xdr:rowOff>26339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11116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121132</xdr:rowOff>
    </xdr:from>
    <xdr:to>
      <xdr:col>50</xdr:col>
      <xdr:colOff>165100</xdr:colOff>
      <xdr:row>79</xdr:row>
      <xdr:rowOff>51282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42409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139078</xdr:rowOff>
    </xdr:from>
    <xdr:to>
      <xdr:col>46</xdr:col>
      <xdr:colOff>38100</xdr:colOff>
      <xdr:row>79</xdr:row>
      <xdr:rowOff>69228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60355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78715</xdr:rowOff>
    </xdr:from>
    <xdr:to>
      <xdr:col>41</xdr:col>
      <xdr:colOff>101600</xdr:colOff>
      <xdr:row>72</xdr:row>
      <xdr:rowOff>8865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2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25392</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61795" y="120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94653</xdr:rowOff>
    </xdr:from>
    <xdr:to>
      <xdr:col>36</xdr:col>
      <xdr:colOff>165100</xdr:colOff>
      <xdr:row>78</xdr:row>
      <xdr:rowOff>24803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15930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8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125560</xdr:rowOff>
    </xdr:from>
    <xdr:to>
      <xdr:col>55</xdr:col>
      <xdr:colOff>0</xdr:colOff>
      <xdr:row>96</xdr:row>
      <xdr:rowOff>145889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84760"/>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117901</xdr:rowOff>
    </xdr:from>
    <xdr:to>
      <xdr:col>50</xdr:col>
      <xdr:colOff>114300</xdr:colOff>
      <xdr:row>96</xdr:row>
      <xdr:rowOff>125560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05651"/>
          <a:ext cx="889000" cy="17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117901</xdr:rowOff>
    </xdr:from>
    <xdr:to>
      <xdr:col>45</xdr:col>
      <xdr:colOff>177800</xdr:colOff>
      <xdr:row>97</xdr:row>
      <xdr:rowOff>94895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05651"/>
          <a:ext cx="889000" cy="3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6606</xdr:rowOff>
    </xdr:from>
    <xdr:to>
      <xdr:col>41</xdr:col>
      <xdr:colOff>50800</xdr:colOff>
      <xdr:row>97</xdr:row>
      <xdr:rowOff>94895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294356"/>
          <a:ext cx="889000" cy="4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95089</xdr:rowOff>
    </xdr:from>
    <xdr:to>
      <xdr:col>55</xdr:col>
      <xdr:colOff>50800</xdr:colOff>
      <xdr:row>97</xdr:row>
      <xdr:rowOff>25239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73516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74760</xdr:rowOff>
    </xdr:from>
    <xdr:to>
      <xdr:col>50</xdr:col>
      <xdr:colOff>165100</xdr:colOff>
      <xdr:row>97</xdr:row>
      <xdr:rowOff>4910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21437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67101</xdr:rowOff>
    </xdr:from>
    <xdr:to>
      <xdr:col>46</xdr:col>
      <xdr:colOff>38100</xdr:colOff>
      <xdr:row>95</xdr:row>
      <xdr:rowOff>168701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13778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44095</xdr:rowOff>
    </xdr:from>
    <xdr:to>
      <xdr:col>41</xdr:col>
      <xdr:colOff>101600</xdr:colOff>
      <xdr:row>97</xdr:row>
      <xdr:rowOff>145695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136822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127256</xdr:rowOff>
    </xdr:from>
    <xdr:to>
      <xdr:col>36</xdr:col>
      <xdr:colOff>165100</xdr:colOff>
      <xdr:row>95</xdr:row>
      <xdr:rowOff>57406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73933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0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138263</xdr:rowOff>
    </xdr:from>
    <xdr:to>
      <xdr:col>85</xdr:col>
      <xdr:colOff>127000</xdr:colOff>
      <xdr:row>76</xdr:row>
      <xdr:rowOff>155637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6846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155637</xdr:rowOff>
    </xdr:from>
    <xdr:to>
      <xdr:col>81</xdr:col>
      <xdr:colOff>50800</xdr:colOff>
      <xdr:row>77</xdr:row>
      <xdr:rowOff>16844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85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16844</xdr:rowOff>
    </xdr:from>
    <xdr:to>
      <xdr:col>76</xdr:col>
      <xdr:colOff>114300</xdr:colOff>
      <xdr:row>77</xdr:row>
      <xdr:rowOff>38757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18494"/>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15211</xdr:rowOff>
    </xdr:from>
    <xdr:to>
      <xdr:col>71</xdr:col>
      <xdr:colOff>177800</xdr:colOff>
      <xdr:row>77</xdr:row>
      <xdr:rowOff>38757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1686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87463</xdr:rowOff>
    </xdr:from>
    <xdr:to>
      <xdr:col>85</xdr:col>
      <xdr:colOff>177800</xdr:colOff>
      <xdr:row>77</xdr:row>
      <xdr:rowOff>17613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65890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104837</xdr:rowOff>
    </xdr:from>
    <xdr:to>
      <xdr:col>81</xdr:col>
      <xdr:colOff>101600</xdr:colOff>
      <xdr:row>77</xdr:row>
      <xdr:rowOff>34987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26114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137494</xdr:rowOff>
    </xdr:from>
    <xdr:to>
      <xdr:col>76</xdr:col>
      <xdr:colOff>165100</xdr:colOff>
      <xdr:row>77</xdr:row>
      <xdr:rowOff>67644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58771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159407</xdr:rowOff>
    </xdr:from>
    <xdr:to>
      <xdr:col>72</xdr:col>
      <xdr:colOff>38100</xdr:colOff>
      <xdr:row>77</xdr:row>
      <xdr:rowOff>89557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80684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135861</xdr:rowOff>
    </xdr:from>
    <xdr:to>
      <xdr:col>67</xdr:col>
      <xdr:colOff>101600</xdr:colOff>
      <xdr:row>77</xdr:row>
      <xdr:rowOff>66011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57138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132590</xdr:rowOff>
    </xdr:from>
    <xdr:to>
      <xdr:col>85</xdr:col>
      <xdr:colOff>127000</xdr:colOff>
      <xdr:row>98</xdr:row>
      <xdr:rowOff>132750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34690"/>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132700</xdr:rowOff>
    </xdr:from>
    <xdr:to>
      <xdr:col>81</xdr:col>
      <xdr:colOff>50800</xdr:colOff>
      <xdr:row>98</xdr:row>
      <xdr:rowOff>132750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3480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127003</xdr:rowOff>
    </xdr:from>
    <xdr:to>
      <xdr:col>76</xdr:col>
      <xdr:colOff>114300</xdr:colOff>
      <xdr:row>98</xdr:row>
      <xdr:rowOff>132700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29103"/>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127003</xdr:rowOff>
    </xdr:from>
    <xdr:to>
      <xdr:col>71</xdr:col>
      <xdr:colOff>177800</xdr:colOff>
      <xdr:row>98</xdr:row>
      <xdr:rowOff>137240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29103"/>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81790</xdr:rowOff>
    </xdr:from>
    <xdr:to>
      <xdr:col>85</xdr:col>
      <xdr:colOff>177800</xdr:colOff>
      <xdr:row>99</xdr:row>
      <xdr:rowOff>11940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168167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9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81950</xdr:rowOff>
    </xdr:from>
    <xdr:to>
      <xdr:col>81</xdr:col>
      <xdr:colOff>101600</xdr:colOff>
      <xdr:row>99</xdr:row>
      <xdr:rowOff>12100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3227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7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81900</xdr:rowOff>
    </xdr:from>
    <xdr:to>
      <xdr:col>76</xdr:col>
      <xdr:colOff>165100</xdr:colOff>
      <xdr:row>99</xdr:row>
      <xdr:rowOff>12050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3177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76203</xdr:rowOff>
    </xdr:from>
    <xdr:to>
      <xdr:col>72</xdr:col>
      <xdr:colOff>38100</xdr:colOff>
      <xdr:row>99</xdr:row>
      <xdr:rowOff>6353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168930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7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86440</xdr:rowOff>
    </xdr:from>
    <xdr:to>
      <xdr:col>67</xdr:col>
      <xdr:colOff>101600</xdr:colOff>
      <xdr:row>99</xdr:row>
      <xdr:rowOff>16590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7717</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698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102476</xdr:rowOff>
    </xdr:from>
    <xdr:to>
      <xdr:col>116</xdr:col>
      <xdr:colOff>63500</xdr:colOff>
      <xdr:row>76</xdr:row>
      <xdr:rowOff>135395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32676"/>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135395</xdr:rowOff>
    </xdr:from>
    <xdr:to>
      <xdr:col>111</xdr:col>
      <xdr:colOff>177800</xdr:colOff>
      <xdr:row>76</xdr:row>
      <xdr:rowOff>163379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65595"/>
          <a:ext cx="889000" cy="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163379</xdr:rowOff>
    </xdr:from>
    <xdr:to>
      <xdr:col>107</xdr:col>
      <xdr:colOff>50800</xdr:colOff>
      <xdr:row>77</xdr:row>
      <xdr:rowOff>41439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93579"/>
          <a:ext cx="8890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145738</xdr:rowOff>
    </xdr:from>
    <xdr:to>
      <xdr:col>102</xdr:col>
      <xdr:colOff>114300</xdr:colOff>
      <xdr:row>77</xdr:row>
      <xdr:rowOff>41439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75938"/>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51676</xdr:rowOff>
    </xdr:from>
    <xdr:to>
      <xdr:col>116</xdr:col>
      <xdr:colOff>114300</xdr:colOff>
      <xdr:row>76</xdr:row>
      <xdr:rowOff>153276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30103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84595</xdr:rowOff>
    </xdr:from>
    <xdr:to>
      <xdr:col>112</xdr:col>
      <xdr:colOff>38100</xdr:colOff>
      <xdr:row>77</xdr:row>
      <xdr:rowOff>14745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112579</xdr:rowOff>
    </xdr:from>
    <xdr:to>
      <xdr:col>107</xdr:col>
      <xdr:colOff>101600</xdr:colOff>
      <xdr:row>77</xdr:row>
      <xdr:rowOff>42729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33856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162089</xdr:rowOff>
    </xdr:from>
    <xdr:to>
      <xdr:col>102</xdr:col>
      <xdr:colOff>165100</xdr:colOff>
      <xdr:row>77</xdr:row>
      <xdr:rowOff>92239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83366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94938</xdr:rowOff>
    </xdr:from>
    <xdr:to>
      <xdr:col>98</xdr:col>
      <xdr:colOff>38100</xdr:colOff>
      <xdr:row>77</xdr:row>
      <xdr:rowOff>25088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41616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330,100</a:t>
          </a:r>
          <a:r>
            <a:rPr kumimoji="1" lang="ja-JP" altLang="en-US" sz="1300">
              <a:latin typeface="ＭＳ Ｐゴシック" panose="020B0600070205080204" pitchFamily="50" charset="-128"/>
              <a:ea typeface="ＭＳ Ｐゴシック" panose="020B0600070205080204" pitchFamily="50" charset="-128"/>
            </a:rPr>
            <a:t>円となっている。全体として、</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類似団体平均より低い水準となっており、効率的な財政運営が行われていると分析できる。</a:t>
          </a:r>
        </a:p>
        <a:p>
          <a:r>
            <a:rPr kumimoji="1" lang="ja-JP" altLang="en-US" sz="1300">
              <a:latin typeface="ＭＳ Ｐゴシック" panose="020B0600070205080204" pitchFamily="50" charset="-128"/>
              <a:ea typeface="ＭＳ Ｐゴシック" panose="020B0600070205080204" pitchFamily="50" charset="-128"/>
            </a:rPr>
            <a:t>　個別項目では、維持補修費が類似団体内平均を上回っているのは、ごみ焼却施設を町単独で運営しており、建設から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の修繕費が増加していることが要因であると考えられる。扶助費は、類似団体内平均を大きく下回っている。補助費は、一部事務組合への負担金の増や国や県への負担金返還金が増となったことから、増加をしている。普通建設事業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年度に新役場庁舎建設、平成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年度に子育て支援センターの開設のための改修を実施したことから、平成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年度は公共施設改修等に係る経費を抑制していた。平成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年度については、小学校のトイレや改修や放課後児童クラブの新設工事等があり、一人当たりの金額は</a:t>
          </a:r>
          <a:r>
            <a:rPr kumimoji="1" lang="en-US" altLang="ja-JP" sz="1300">
              <a:latin typeface="ＭＳ Ｐゴシック" panose="020B0600070205080204" pitchFamily="50" charset="-128"/>
              <a:ea typeface="ＭＳ Ｐゴシック" panose="020B0600070205080204" pitchFamily="50" charset="-128"/>
            </a:rPr>
            <a:t>1,918</a:t>
          </a:r>
          <a:r>
            <a:rPr kumimoji="1" lang="ja-JP" altLang="en-US" sz="1300">
              <a:latin typeface="ＭＳ Ｐゴシック" panose="020B0600070205080204" pitchFamily="50" charset="-128"/>
              <a:ea typeface="ＭＳ Ｐゴシック" panose="020B0600070205080204" pitchFamily="50" charset="-128"/>
            </a:rPr>
            <a:t>円増加したものの、類似団体内平均を下回る結果となった。公債費については、平成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年度に発行した臨時財政対策債の元金償還が開始されたことにより増加した。積立金は、災害救助基金への積立（</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千円）を行ったものの、財政調整基金等へは利子積立のみであっため、類似団体内平均を下回った。繰出金については、国民健康保険特別会計等の各保険事業への繰出金が増となったことにより、前年度より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1,728</a:t>
          </a:r>
          <a:r>
            <a:rPr kumimoji="1" lang="ja-JP" altLang="en-US" sz="1300">
              <a:latin typeface="ＭＳ Ｐゴシック" panose="020B0600070205080204" pitchFamily="50" charset="-128"/>
              <a:ea typeface="ＭＳ Ｐゴシック" panose="020B0600070205080204" pitchFamily="50" charset="-128"/>
            </a:rPr>
            <a:t>円増加している。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20,294
19,961
41.63
7,013,227
6,699,053
314,120
5,061,775
6,434,655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32584</xdr:rowOff>
    </xdr:from>
    <xdr:to>
      <xdr:col>24</xdr:col>
      <xdr:colOff>63500</xdr:colOff>
      <xdr:row>34</xdr:row>
      <xdr:rowOff>51199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61884"/>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161907</xdr:rowOff>
    </xdr:from>
    <xdr:to>
      <xdr:col>19</xdr:col>
      <xdr:colOff>177800</xdr:colOff>
      <xdr:row>34</xdr:row>
      <xdr:rowOff>51199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19757"/>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137740</xdr:rowOff>
    </xdr:from>
    <xdr:to>
      <xdr:col>15</xdr:col>
      <xdr:colOff>50800</xdr:colOff>
      <xdr:row>33</xdr:row>
      <xdr:rowOff>161907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5590"/>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137740</xdr:rowOff>
    </xdr:from>
    <xdr:to>
      <xdr:col>10</xdr:col>
      <xdr:colOff>114300</xdr:colOff>
      <xdr:row>34</xdr:row>
      <xdr:rowOff>70140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5590"/>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153234</xdr:rowOff>
    </xdr:from>
    <xdr:to>
      <xdr:col>24</xdr:col>
      <xdr:colOff>114300</xdr:colOff>
      <xdr:row>34</xdr:row>
      <xdr:rowOff>83384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xdr:rowOff>
    </xdr:from>
    <xdr:to>
      <xdr:col>20</xdr:col>
      <xdr:colOff>38100</xdr:colOff>
      <xdr:row>34</xdr:row>
      <xdr:rowOff>101999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118526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111107</xdr:rowOff>
    </xdr:from>
    <xdr:to>
      <xdr:col>15</xdr:col>
      <xdr:colOff>101600</xdr:colOff>
      <xdr:row>34</xdr:row>
      <xdr:rowOff>41257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57784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4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86940</xdr:rowOff>
    </xdr:from>
    <xdr:to>
      <xdr:col>10</xdr:col>
      <xdr:colOff>165100</xdr:colOff>
      <xdr:row>34</xdr:row>
      <xdr:rowOff>17090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33617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19340</xdr:rowOff>
    </xdr:from>
    <xdr:to>
      <xdr:col>6</xdr:col>
      <xdr:colOff>38100</xdr:colOff>
      <xdr:row>34</xdr:row>
      <xdr:rowOff>120940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137467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135206</xdr:rowOff>
    </xdr:from>
    <xdr:to>
      <xdr:col>24</xdr:col>
      <xdr:colOff>63500</xdr:colOff>
      <xdr:row>58</xdr:row>
      <xdr:rowOff>137917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79306"/>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119011</xdr:rowOff>
    </xdr:from>
    <xdr:to>
      <xdr:col>19</xdr:col>
      <xdr:colOff>177800</xdr:colOff>
      <xdr:row>58</xdr:row>
      <xdr:rowOff>135206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63111"/>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14179</xdr:rowOff>
    </xdr:from>
    <xdr:to>
      <xdr:col>15</xdr:col>
      <xdr:colOff>50800</xdr:colOff>
      <xdr:row>58</xdr:row>
      <xdr:rowOff>119011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786829"/>
          <a:ext cx="889000" cy="27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14179</xdr:rowOff>
    </xdr:from>
    <xdr:to>
      <xdr:col>10</xdr:col>
      <xdr:colOff>114300</xdr:colOff>
      <xdr:row>58</xdr:row>
      <xdr:rowOff>35540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86829"/>
          <a:ext cx="889000" cy="1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87117</xdr:rowOff>
    </xdr:from>
    <xdr:to>
      <xdr:col>24</xdr:col>
      <xdr:colOff>114300</xdr:colOff>
      <xdr:row>59</xdr:row>
      <xdr:rowOff>17267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2044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84406</xdr:rowOff>
    </xdr:from>
    <xdr:to>
      <xdr:col>20</xdr:col>
      <xdr:colOff>38100</xdr:colOff>
      <xdr:row>59</xdr:row>
      <xdr:rowOff>14556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68211</xdr:rowOff>
    </xdr:from>
    <xdr:to>
      <xdr:col>15</xdr:col>
      <xdr:colOff>101600</xdr:colOff>
      <xdr:row>58</xdr:row>
      <xdr:rowOff>169811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160938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134829</xdr:rowOff>
    </xdr:from>
    <xdr:to>
      <xdr:col>10</xdr:col>
      <xdr:colOff>165100</xdr:colOff>
      <xdr:row>57</xdr:row>
      <xdr:rowOff>64979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81506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1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156190</xdr:rowOff>
    </xdr:from>
    <xdr:to>
      <xdr:col>6</xdr:col>
      <xdr:colOff>38100</xdr:colOff>
      <xdr:row>58</xdr:row>
      <xdr:rowOff>86340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102867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33947</xdr:rowOff>
    </xdr:from>
    <xdr:to>
      <xdr:col>24</xdr:col>
      <xdr:colOff>63500</xdr:colOff>
      <xdr:row>78</xdr:row>
      <xdr:rowOff>96571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07047"/>
          <a:ext cx="8382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94856</xdr:rowOff>
    </xdr:from>
    <xdr:to>
      <xdr:col>19</xdr:col>
      <xdr:colOff>177800</xdr:colOff>
      <xdr:row>78</xdr:row>
      <xdr:rowOff>96571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679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94856</xdr:rowOff>
    </xdr:from>
    <xdr:to>
      <xdr:col>15</xdr:col>
      <xdr:colOff>50800</xdr:colOff>
      <xdr:row>79</xdr:row>
      <xdr:rowOff>49137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67956"/>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11316</xdr:rowOff>
    </xdr:from>
    <xdr:to>
      <xdr:col>10</xdr:col>
      <xdr:colOff>114300</xdr:colOff>
      <xdr:row>79</xdr:row>
      <xdr:rowOff>49137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55866"/>
          <a:ext cx="8890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154597</xdr:rowOff>
    </xdr:from>
    <xdr:to>
      <xdr:col>24</xdr:col>
      <xdr:colOff>114300</xdr:colOff>
      <xdr:row>78</xdr:row>
      <xdr:rowOff>84747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69524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45771</xdr:rowOff>
    </xdr:from>
    <xdr:to>
      <xdr:col>20</xdr:col>
      <xdr:colOff>38100</xdr:colOff>
      <xdr:row>78</xdr:row>
      <xdr:rowOff>147371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138498</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530111" y="135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44056</xdr:rowOff>
    </xdr:from>
    <xdr:to>
      <xdr:col>15</xdr:col>
      <xdr:colOff>101600</xdr:colOff>
      <xdr:row>78</xdr:row>
      <xdr:rowOff>145656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136783</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41111" y="135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169787</xdr:rowOff>
    </xdr:from>
    <xdr:to>
      <xdr:col>10</xdr:col>
      <xdr:colOff>165100</xdr:colOff>
      <xdr:row>79</xdr:row>
      <xdr:rowOff>99937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91064</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6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131966</xdr:rowOff>
    </xdr:from>
    <xdr:to>
      <xdr:col>6</xdr:col>
      <xdr:colOff>38100</xdr:colOff>
      <xdr:row>79</xdr:row>
      <xdr:rowOff>62116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53243</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5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37881</xdr:rowOff>
    </xdr:from>
    <xdr:to>
      <xdr:col>24</xdr:col>
      <xdr:colOff>63500</xdr:colOff>
      <xdr:row>97</xdr:row>
      <xdr:rowOff>67669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68531"/>
          <a:ext cx="838200" cy="2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67669</xdr:rowOff>
    </xdr:from>
    <xdr:to>
      <xdr:col>19</xdr:col>
      <xdr:colOff>177800</xdr:colOff>
      <xdr:row>97</xdr:row>
      <xdr:rowOff>124430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8319"/>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80721</xdr:rowOff>
    </xdr:from>
    <xdr:to>
      <xdr:col>15</xdr:col>
      <xdr:colOff>50800</xdr:colOff>
      <xdr:row>97</xdr:row>
      <xdr:rowOff>124430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11371"/>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80721</xdr:rowOff>
    </xdr:from>
    <xdr:to>
      <xdr:col>10</xdr:col>
      <xdr:colOff>114300</xdr:colOff>
      <xdr:row>97</xdr:row>
      <xdr:rowOff>113229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11371"/>
          <a:ext cx="8890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158531</xdr:rowOff>
    </xdr:from>
    <xdr:to>
      <xdr:col>24</xdr:col>
      <xdr:colOff>114300</xdr:colOff>
      <xdr:row>97</xdr:row>
      <xdr:rowOff>88681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136958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16869</xdr:rowOff>
    </xdr:from>
    <xdr:to>
      <xdr:col>20</xdr:col>
      <xdr:colOff>38100</xdr:colOff>
      <xdr:row>97</xdr:row>
      <xdr:rowOff>118469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109596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4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73630</xdr:rowOff>
    </xdr:from>
    <xdr:to>
      <xdr:col>15</xdr:col>
      <xdr:colOff>101600</xdr:colOff>
      <xdr:row>98</xdr:row>
      <xdr:rowOff>3780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29921</xdr:rowOff>
    </xdr:from>
    <xdr:to>
      <xdr:col>10</xdr:col>
      <xdr:colOff>165100</xdr:colOff>
      <xdr:row>97</xdr:row>
      <xdr:rowOff>131521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122648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5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62429</xdr:rowOff>
    </xdr:from>
    <xdr:to>
      <xdr:col>6</xdr:col>
      <xdr:colOff>38100</xdr:colOff>
      <xdr:row>97</xdr:row>
      <xdr:rowOff>164029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38354</xdr:rowOff>
    </xdr:from>
    <xdr:to>
      <xdr:col>55</xdr:col>
      <xdr:colOff>0</xdr:colOff>
      <xdr:row>39</xdr:row>
      <xdr:rowOff>38354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4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38354</xdr:rowOff>
    </xdr:from>
    <xdr:to>
      <xdr:col>50</xdr:col>
      <xdr:colOff>114300</xdr:colOff>
      <xdr:row>39</xdr:row>
      <xdr:rowOff>40259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490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40259</xdr:rowOff>
    </xdr:from>
    <xdr:to>
      <xdr:col>45</xdr:col>
      <xdr:colOff>177800</xdr:colOff>
      <xdr:row>39</xdr:row>
      <xdr:rowOff>40259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6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38354</xdr:rowOff>
    </xdr:from>
    <xdr:to>
      <xdr:col>41</xdr:col>
      <xdr:colOff>50800</xdr:colOff>
      <xdr:row>39</xdr:row>
      <xdr:rowOff>40259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490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159004</xdr:rowOff>
    </xdr:from>
    <xdr:to>
      <xdr:col>55</xdr:col>
      <xdr:colOff>50800</xdr:colOff>
      <xdr:row>39</xdr:row>
      <xdr:rowOff>89154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73931</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159004</xdr:rowOff>
    </xdr:from>
    <xdr:to>
      <xdr:col>50</xdr:col>
      <xdr:colOff>165100</xdr:colOff>
      <xdr:row>39</xdr:row>
      <xdr:rowOff>89154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80281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160909</xdr:rowOff>
    </xdr:from>
    <xdr:to>
      <xdr:col>46</xdr:col>
      <xdr:colOff>38100</xdr:colOff>
      <xdr:row>39</xdr:row>
      <xdr:rowOff>91059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82186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160909</xdr:rowOff>
    </xdr:from>
    <xdr:to>
      <xdr:col>41</xdr:col>
      <xdr:colOff>101600</xdr:colOff>
      <xdr:row>39</xdr:row>
      <xdr:rowOff>91059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82186</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159004</xdr:rowOff>
    </xdr:from>
    <xdr:to>
      <xdr:col>36</xdr:col>
      <xdr:colOff>165100</xdr:colOff>
      <xdr:row>39</xdr:row>
      <xdr:rowOff>89154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80281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6255</xdr:rowOff>
    </xdr:from>
    <xdr:to>
      <xdr:col>55</xdr:col>
      <xdr:colOff>0</xdr:colOff>
      <xdr:row>58</xdr:row>
      <xdr:rowOff>12522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50355"/>
          <a:ext cx="8382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6255</xdr:rowOff>
    </xdr:from>
    <xdr:to>
      <xdr:col>50</xdr:col>
      <xdr:colOff>114300</xdr:colOff>
      <xdr:row>58</xdr:row>
      <xdr:rowOff>60719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50355"/>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59119</xdr:rowOff>
    </xdr:from>
    <xdr:to>
      <xdr:col>45</xdr:col>
      <xdr:colOff>177800</xdr:colOff>
      <xdr:row>58</xdr:row>
      <xdr:rowOff>60719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032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152692</xdr:rowOff>
    </xdr:from>
    <xdr:to>
      <xdr:col>41</xdr:col>
      <xdr:colOff>50800</xdr:colOff>
      <xdr:row>58</xdr:row>
      <xdr:rowOff>59119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25342"/>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133172</xdr:rowOff>
    </xdr:from>
    <xdr:to>
      <xdr:col>55</xdr:col>
      <xdr:colOff>50800</xdr:colOff>
      <xdr:row>58</xdr:row>
      <xdr:rowOff>63322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111599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126905</xdr:rowOff>
    </xdr:from>
    <xdr:to>
      <xdr:col>50</xdr:col>
      <xdr:colOff>165100</xdr:colOff>
      <xdr:row>58</xdr:row>
      <xdr:rowOff>57055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48182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9919</xdr:rowOff>
    </xdr:from>
    <xdr:to>
      <xdr:col>46</xdr:col>
      <xdr:colOff>38100</xdr:colOff>
      <xdr:row>58</xdr:row>
      <xdr:rowOff>111519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102646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8319</xdr:rowOff>
    </xdr:from>
    <xdr:to>
      <xdr:col>41</xdr:col>
      <xdr:colOff>101600</xdr:colOff>
      <xdr:row>58</xdr:row>
      <xdr:rowOff>109919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101046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101892</xdr:rowOff>
    </xdr:from>
    <xdr:to>
      <xdr:col>36</xdr:col>
      <xdr:colOff>165100</xdr:colOff>
      <xdr:row>58</xdr:row>
      <xdr:rowOff>32042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48569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170714</xdr:rowOff>
    </xdr:from>
    <xdr:to>
      <xdr:col>55</xdr:col>
      <xdr:colOff>0</xdr:colOff>
      <xdr:row>79</xdr:row>
      <xdr:rowOff>1473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54381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167436</xdr:rowOff>
    </xdr:from>
    <xdr:to>
      <xdr:col>50</xdr:col>
      <xdr:colOff>114300</xdr:colOff>
      <xdr:row>78</xdr:row>
      <xdr:rowOff>170714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540536"/>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88264</xdr:rowOff>
    </xdr:from>
    <xdr:to>
      <xdr:col>45</xdr:col>
      <xdr:colOff>177800</xdr:colOff>
      <xdr:row>78</xdr:row>
      <xdr:rowOff>167436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61364"/>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88264</xdr:rowOff>
    </xdr:from>
    <xdr:to>
      <xdr:col>41</xdr:col>
      <xdr:colOff>50800</xdr:colOff>
      <xdr:row>79</xdr:row>
      <xdr:rowOff>215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61364"/>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122123</xdr:rowOff>
    </xdr:from>
    <xdr:to>
      <xdr:col>55</xdr:col>
      <xdr:colOff>50800</xdr:colOff>
      <xdr:row>79</xdr:row>
      <xdr:rowOff>52273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37050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119914</xdr:rowOff>
    </xdr:from>
    <xdr:to>
      <xdr:col>50</xdr:col>
      <xdr:colOff>165100</xdr:colOff>
      <xdr:row>79</xdr:row>
      <xdr:rowOff>50064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41191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116636</xdr:rowOff>
    </xdr:from>
    <xdr:to>
      <xdr:col>46</xdr:col>
      <xdr:colOff>38100</xdr:colOff>
      <xdr:row>79</xdr:row>
      <xdr:rowOff>46786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37913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37464</xdr:rowOff>
    </xdr:from>
    <xdr:to>
      <xdr:col>41</xdr:col>
      <xdr:colOff>101600</xdr:colOff>
      <xdr:row>78</xdr:row>
      <xdr:rowOff>139064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130191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120865</xdr:rowOff>
    </xdr:from>
    <xdr:to>
      <xdr:col>36</xdr:col>
      <xdr:colOff>165100</xdr:colOff>
      <xdr:row>79</xdr:row>
      <xdr:rowOff>51015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42142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8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165227</xdr:rowOff>
    </xdr:from>
    <xdr:to>
      <xdr:col>55</xdr:col>
      <xdr:colOff>0</xdr:colOff>
      <xdr:row>97</xdr:row>
      <xdr:rowOff>71292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24427"/>
          <a:ext cx="838200" cy="7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91808</xdr:rowOff>
    </xdr:from>
    <xdr:to>
      <xdr:col>50</xdr:col>
      <xdr:colOff>114300</xdr:colOff>
      <xdr:row>97</xdr:row>
      <xdr:rowOff>71292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51008"/>
          <a:ext cx="889000" cy="1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91808</xdr:rowOff>
    </xdr:from>
    <xdr:to>
      <xdr:col>45</xdr:col>
      <xdr:colOff>177800</xdr:colOff>
      <xdr:row>96</xdr:row>
      <xdr:rowOff>163207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51008"/>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56432</xdr:rowOff>
    </xdr:from>
    <xdr:to>
      <xdr:col>41</xdr:col>
      <xdr:colOff>50800</xdr:colOff>
      <xdr:row>96</xdr:row>
      <xdr:rowOff>163207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15632"/>
          <a:ext cx="8890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114427</xdr:rowOff>
    </xdr:from>
    <xdr:to>
      <xdr:col>55</xdr:col>
      <xdr:colOff>50800</xdr:colOff>
      <xdr:row>97</xdr:row>
      <xdr:rowOff>44577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137304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20492</xdr:rowOff>
    </xdr:from>
    <xdr:to>
      <xdr:col>50</xdr:col>
      <xdr:colOff>165100</xdr:colOff>
      <xdr:row>97</xdr:row>
      <xdr:rowOff>122092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113219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41008</xdr:rowOff>
    </xdr:from>
    <xdr:to>
      <xdr:col>46</xdr:col>
      <xdr:colOff>38100</xdr:colOff>
      <xdr:row>96</xdr:row>
      <xdr:rowOff>142608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159135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112407</xdr:rowOff>
    </xdr:from>
    <xdr:to>
      <xdr:col>41</xdr:col>
      <xdr:colOff>101600</xdr:colOff>
      <xdr:row>97</xdr:row>
      <xdr:rowOff>42557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59084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5632</xdr:rowOff>
    </xdr:from>
    <xdr:to>
      <xdr:col>36</xdr:col>
      <xdr:colOff>165100</xdr:colOff>
      <xdr:row>96</xdr:row>
      <xdr:rowOff>107232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123759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101883</xdr:rowOff>
    </xdr:from>
    <xdr:to>
      <xdr:col>85</xdr:col>
      <xdr:colOff>127000</xdr:colOff>
      <xdr:row>36</xdr:row>
      <xdr:rowOff>126115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74083"/>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126115</xdr:rowOff>
    </xdr:from>
    <xdr:to>
      <xdr:col>81</xdr:col>
      <xdr:colOff>50800</xdr:colOff>
      <xdr:row>36</xdr:row>
      <xdr:rowOff>152175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9831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83040</xdr:rowOff>
    </xdr:from>
    <xdr:to>
      <xdr:col>76</xdr:col>
      <xdr:colOff>114300</xdr:colOff>
      <xdr:row>36</xdr:row>
      <xdr:rowOff>152175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55240"/>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83040</xdr:rowOff>
    </xdr:from>
    <xdr:to>
      <xdr:col>71</xdr:col>
      <xdr:colOff>177800</xdr:colOff>
      <xdr:row>37</xdr:row>
      <xdr:rowOff>39639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55240"/>
          <a:ext cx="889000" cy="1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51083</xdr:rowOff>
    </xdr:from>
    <xdr:to>
      <xdr:col>85</xdr:col>
      <xdr:colOff>177800</xdr:colOff>
      <xdr:row>36</xdr:row>
      <xdr:rowOff>152683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73960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75315</xdr:rowOff>
    </xdr:from>
    <xdr:to>
      <xdr:col>81</xdr:col>
      <xdr:colOff>101600</xdr:colOff>
      <xdr:row>37</xdr:row>
      <xdr:rowOff>5465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21992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101375</xdr:rowOff>
    </xdr:from>
    <xdr:to>
      <xdr:col>76</xdr:col>
      <xdr:colOff>165100</xdr:colOff>
      <xdr:row>37</xdr:row>
      <xdr:rowOff>31525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48052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32240</xdr:rowOff>
    </xdr:from>
    <xdr:to>
      <xdr:col>72</xdr:col>
      <xdr:colOff>38100</xdr:colOff>
      <xdr:row>36</xdr:row>
      <xdr:rowOff>133840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150367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160289</xdr:rowOff>
    </xdr:from>
    <xdr:to>
      <xdr:col>67</xdr:col>
      <xdr:colOff>101600</xdr:colOff>
      <xdr:row>37</xdr:row>
      <xdr:rowOff>90439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106966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69846</xdr:rowOff>
    </xdr:from>
    <xdr:to>
      <xdr:col>85</xdr:col>
      <xdr:colOff>127000</xdr:colOff>
      <xdr:row>57</xdr:row>
      <xdr:rowOff>95286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842496"/>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69846</xdr:rowOff>
    </xdr:from>
    <xdr:to>
      <xdr:col>81</xdr:col>
      <xdr:colOff>50800</xdr:colOff>
      <xdr:row>57</xdr:row>
      <xdr:rowOff>133724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842496"/>
          <a:ext cx="8890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119551</xdr:rowOff>
    </xdr:from>
    <xdr:to>
      <xdr:col>76</xdr:col>
      <xdr:colOff>114300</xdr:colOff>
      <xdr:row>57</xdr:row>
      <xdr:rowOff>133724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89220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119551</xdr:rowOff>
    </xdr:from>
    <xdr:to>
      <xdr:col>71</xdr:col>
      <xdr:colOff>177800</xdr:colOff>
      <xdr:row>58</xdr:row>
      <xdr:rowOff>7145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892201"/>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44486</xdr:rowOff>
    </xdr:from>
    <xdr:to>
      <xdr:col>85</xdr:col>
      <xdr:colOff>177800</xdr:colOff>
      <xdr:row>57</xdr:row>
      <xdr:rowOff>146086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22913</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19046</xdr:rowOff>
    </xdr:from>
    <xdr:to>
      <xdr:col>81</xdr:col>
      <xdr:colOff>101600</xdr:colOff>
      <xdr:row>57</xdr:row>
      <xdr:rowOff>120646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111773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82924</xdr:rowOff>
    </xdr:from>
    <xdr:to>
      <xdr:col>76</xdr:col>
      <xdr:colOff>165100</xdr:colOff>
      <xdr:row>58</xdr:row>
      <xdr:rowOff>13074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68751</xdr:rowOff>
    </xdr:from>
    <xdr:to>
      <xdr:col>72</xdr:col>
      <xdr:colOff>38100</xdr:colOff>
      <xdr:row>57</xdr:row>
      <xdr:rowOff>170351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161478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127795</xdr:rowOff>
    </xdr:from>
    <xdr:to>
      <xdr:col>67</xdr:col>
      <xdr:colOff>101600</xdr:colOff>
      <xdr:row>58</xdr:row>
      <xdr:rowOff>57945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49072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9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138263</xdr:rowOff>
    </xdr:from>
    <xdr:to>
      <xdr:col>85</xdr:col>
      <xdr:colOff>127000</xdr:colOff>
      <xdr:row>96</xdr:row>
      <xdr:rowOff>155637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59746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155637</xdr:rowOff>
    </xdr:from>
    <xdr:to>
      <xdr:col>81</xdr:col>
      <xdr:colOff>50800</xdr:colOff>
      <xdr:row>97</xdr:row>
      <xdr:rowOff>16844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614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16844</xdr:rowOff>
    </xdr:from>
    <xdr:to>
      <xdr:col>76</xdr:col>
      <xdr:colOff>114300</xdr:colOff>
      <xdr:row>97</xdr:row>
      <xdr:rowOff>38757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647494"/>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15211</xdr:rowOff>
    </xdr:from>
    <xdr:to>
      <xdr:col>71</xdr:col>
      <xdr:colOff>177800</xdr:colOff>
      <xdr:row>97</xdr:row>
      <xdr:rowOff>38757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64586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87463</xdr:rowOff>
    </xdr:from>
    <xdr:to>
      <xdr:col>85</xdr:col>
      <xdr:colOff>177800</xdr:colOff>
      <xdr:row>97</xdr:row>
      <xdr:rowOff>17613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65890</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104837</xdr:rowOff>
    </xdr:from>
    <xdr:to>
      <xdr:col>81</xdr:col>
      <xdr:colOff>101600</xdr:colOff>
      <xdr:row>97</xdr:row>
      <xdr:rowOff>34987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26114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137494</xdr:rowOff>
    </xdr:from>
    <xdr:to>
      <xdr:col>76</xdr:col>
      <xdr:colOff>165100</xdr:colOff>
      <xdr:row>97</xdr:row>
      <xdr:rowOff>67644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58771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159407</xdr:rowOff>
    </xdr:from>
    <xdr:to>
      <xdr:col>72</xdr:col>
      <xdr:colOff>38100</xdr:colOff>
      <xdr:row>97</xdr:row>
      <xdr:rowOff>89557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6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80684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135861</xdr:rowOff>
    </xdr:from>
    <xdr:to>
      <xdr:col>67</xdr:col>
      <xdr:colOff>101600</xdr:colOff>
      <xdr:row>97</xdr:row>
      <xdr:rowOff>66011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57138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年度は、民生費が放課後児童クラブの新設</a:t>
          </a:r>
          <a:r>
            <a:rPr kumimoji="1" lang="en-US" altLang="ja-JP" sz="1300">
              <a:latin typeface="ＭＳ Ｐゴシック" panose="020B0600070205080204" pitchFamily="50" charset="-128"/>
              <a:ea typeface="ＭＳ Ｐゴシック" panose="020B0600070205080204" pitchFamily="50" charset="-128"/>
            </a:rPr>
            <a:t>(30,355</a:t>
          </a:r>
          <a:r>
            <a:rPr kumimoji="1" lang="ja-JP" altLang="en-US" sz="1300">
              <a:latin typeface="ＭＳ Ｐゴシック" panose="020B0600070205080204" pitchFamily="50" charset="-128"/>
              <a:ea typeface="ＭＳ Ｐゴシック" panose="020B0600070205080204" pitchFamily="50" charset="-128"/>
            </a:rPr>
            <a:t>千円）や老人福祉センター駐車場整備に伴う土地購入</a:t>
          </a:r>
          <a:r>
            <a:rPr kumimoji="1" lang="en-US" altLang="ja-JP" sz="1300">
              <a:latin typeface="ＭＳ Ｐゴシック" panose="020B0600070205080204" pitchFamily="50" charset="-128"/>
              <a:ea typeface="ＭＳ Ｐゴシック" panose="020B0600070205080204" pitchFamily="50" charset="-128"/>
            </a:rPr>
            <a:t>(16,586</a:t>
          </a:r>
          <a:r>
            <a:rPr kumimoji="1" lang="ja-JP" altLang="en-US" sz="1300">
              <a:latin typeface="ＭＳ Ｐゴシック" panose="020B0600070205080204" pitchFamily="50" charset="-128"/>
              <a:ea typeface="ＭＳ Ｐゴシック" panose="020B0600070205080204" pitchFamily="50" charset="-128"/>
            </a:rPr>
            <a:t>千円）の実施により、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％の増、衛生費がごみ処理施設の緊急的な施設修繕（</a:t>
          </a:r>
          <a:r>
            <a:rPr kumimoji="1" lang="en-US" altLang="ja-JP" sz="1300">
              <a:latin typeface="ＭＳ Ｐゴシック" panose="020B0600070205080204" pitchFamily="50" charset="-128"/>
              <a:ea typeface="ＭＳ Ｐゴシック" panose="020B0600070205080204" pitchFamily="50" charset="-128"/>
            </a:rPr>
            <a:t>14,096</a:t>
          </a:r>
          <a:r>
            <a:rPr kumimoji="1" lang="ja-JP" altLang="en-US" sz="1300">
              <a:latin typeface="ＭＳ Ｐゴシック" panose="020B0600070205080204" pitchFamily="50" charset="-128"/>
              <a:ea typeface="ＭＳ Ｐゴシック" panose="020B0600070205080204" pitchFamily="50" charset="-128"/>
            </a:rPr>
            <a:t>千円）の実施により、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％の増、土木費が橋梁修繕工事（</a:t>
          </a:r>
          <a:r>
            <a:rPr kumimoji="1" lang="en-US" altLang="ja-JP" sz="1300">
              <a:latin typeface="ＭＳ Ｐゴシック" panose="020B0600070205080204" pitchFamily="50" charset="-128"/>
              <a:ea typeface="ＭＳ Ｐゴシック" panose="020B0600070205080204" pitchFamily="50" charset="-128"/>
            </a:rPr>
            <a:t>40,185</a:t>
          </a:r>
          <a:r>
            <a:rPr kumimoji="1" lang="ja-JP" altLang="en-US" sz="1300">
              <a:latin typeface="ＭＳ Ｐゴシック" panose="020B0600070205080204" pitchFamily="50" charset="-128"/>
              <a:ea typeface="ＭＳ Ｐゴシック" panose="020B0600070205080204" pitchFamily="50" charset="-128"/>
            </a:rPr>
            <a:t>千円）の実施により、</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の増、消防費が川越地区消防組合の負担金の増（</a:t>
          </a:r>
          <a:r>
            <a:rPr kumimoji="1" lang="en-US" altLang="ja-JP" sz="1300">
              <a:latin typeface="ＭＳ Ｐゴシック" panose="020B0600070205080204" pitchFamily="50" charset="-128"/>
              <a:ea typeface="ＭＳ Ｐゴシック" panose="020B0600070205080204" pitchFamily="50" charset="-128"/>
            </a:rPr>
            <a:t>7,144</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％の増、公債費が平成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年度の臨時財政対策債の償還の開始（</a:t>
          </a:r>
          <a:r>
            <a:rPr kumimoji="1" lang="en-US" altLang="ja-JP" sz="1300">
              <a:latin typeface="ＭＳ Ｐゴシック" panose="020B0600070205080204" pitchFamily="50" charset="-128"/>
              <a:ea typeface="ＭＳ Ｐゴシック" panose="020B0600070205080204" pitchFamily="50" charset="-128"/>
            </a:rPr>
            <a:t>24,787</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また、総務費は退職者数の減少による退職金の減少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37,191</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％の減、農林水産業費は農道整備工事の減少（▲</a:t>
          </a:r>
          <a:r>
            <a:rPr kumimoji="1" lang="en-US" altLang="ja-JP" sz="1300">
              <a:latin typeface="ＭＳ Ｐゴシック" panose="020B0600070205080204" pitchFamily="50" charset="-128"/>
              <a:ea typeface="ＭＳ Ｐゴシック" panose="020B0600070205080204" pitchFamily="50" charset="-128"/>
            </a:rPr>
            <a:t>12,592</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％の減、教育費は小学校トイレ改修工事の実施金額が増加となったが、平成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年度小学校統合に伴う小学校改造工事費が減になったことによって全体的には、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項目において概ね類似団体内平均値を下回る結果となったが、議会費と消防費については平均値を上回る状況が続いている。議会費については、人口に対する議員定数が多いことが一因であると考えられる。消防費については、人口に対し消防組合への負担金が多いことが主な要因であると考えられ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年度は、財源不足による財政調整基金の取崩しを行い、残高が</a:t>
          </a:r>
          <a:r>
            <a:rPr kumimoji="1" lang="en-US" altLang="ja-JP" sz="1400">
              <a:latin typeface="ＭＳ ゴシック" pitchFamily="49" charset="-128"/>
              <a:ea typeface="ＭＳ ゴシック" pitchFamily="49" charset="-128"/>
            </a:rPr>
            <a:t>46,015</a:t>
          </a:r>
          <a:r>
            <a:rPr kumimoji="1" lang="ja-JP" altLang="en-US" sz="1400">
              <a:latin typeface="ＭＳ ゴシック" pitchFamily="49" charset="-128"/>
              <a:ea typeface="ＭＳ ゴシック" pitchFamily="49" charset="-128"/>
            </a:rPr>
            <a:t>千円減少したため、基金残高比率は</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ポイント減少した。実質単年度収支は前年度に引き続き赤字となったが、財政調整基金を取り崩したことにより、実質収支比率は黒字となった。直近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％を超えており、安定的な率で推移している。引き続き、実質収支比率の黒字を保ち、財政基盤の安定化に努める。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全会計を合わせた標準財政規模比は、</a:t>
          </a:r>
          <a:r>
            <a:rPr kumimoji="1" lang="en-US" altLang="ja-JP" sz="1400">
              <a:latin typeface="ＭＳ ゴシック" pitchFamily="49" charset="-128"/>
              <a:ea typeface="ＭＳ ゴシック" pitchFamily="49" charset="-128"/>
            </a:rPr>
            <a:t>20.82</a:t>
          </a:r>
          <a:r>
            <a:rPr kumimoji="1" lang="ja-JP" altLang="en-US" sz="1400">
              <a:latin typeface="ＭＳ ゴシック" pitchFamily="49" charset="-128"/>
              <a:ea typeface="ＭＳ ゴシック" pitchFamily="49" charset="-128"/>
            </a:rPr>
            <a:t>％の黒字となったが、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a:t>
          </a:r>
          <a:r>
            <a:rPr kumimoji="1" lang="ja-JP" altLang="en-US" sz="1400">
              <a:latin typeface="ＭＳ ゴシック" pitchFamily="49" charset="-128"/>
              <a:ea typeface="ＭＳ ゴシック" pitchFamily="49" charset="-128"/>
            </a:rPr>
            <a:t>前年度に比べ</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一般会計は、標準財政規模比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％以上の黒字を近年継続しており、健全な財政運営ができている。</a:t>
          </a:r>
        </a:p>
        <a:p>
          <a:r>
            <a:rPr kumimoji="1" lang="ja-JP" altLang="en-US" sz="1400">
              <a:latin typeface="ＭＳ ゴシック" pitchFamily="49" charset="-128"/>
              <a:ea typeface="ＭＳ ゴシック" pitchFamily="49" charset="-128"/>
            </a:rPr>
            <a:t>　その他の特別会計及び水道事業会計についても、同水準で継続的に黒字を維持しているが、下水道事業特別会計の黒字が類似団体よりも低い水準にあることから、使用料の見直しを検討する必要もある。</a:t>
          </a:r>
        </a:p>
        <a:p>
          <a:r>
            <a:rPr kumimoji="1" lang="ja-JP" altLang="en-US" sz="1400">
              <a:latin typeface="ＭＳ ゴシック" pitchFamily="49" charset="-128"/>
              <a:ea typeface="ＭＳ ゴシック" pitchFamily="49" charset="-128"/>
            </a:rPr>
            <a:t>　一般会計及び各会計とも引き続き、赤字が生じないよう健全な財政運営に努める。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7013227</v>
      </c>
      <c r="BO4" s="461"/>
      <c r="BP4" s="461"/>
      <c r="BQ4" s="461"/>
      <c r="BR4" s="461"/>
      <c r="BS4" s="461"/>
      <c r="BT4" s="461"/>
      <c r="BU4" s="462"/>
      <c r="BV4" s="460">
        <v>6916447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6699053</v>
      </c>
      <c r="BO5" s="466"/>
      <c r="BP5" s="466"/>
      <c r="BQ5" s="466"/>
      <c r="BR5" s="466"/>
      <c r="BS5" s="466"/>
      <c r="BT5" s="466"/>
      <c r="BU5" s="467"/>
      <c r="BV5" s="465">
        <v>6588995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86.9</v>
      </c>
      <c r="CU5" s="436"/>
      <c r="CV5" s="436"/>
      <c r="CW5" s="436"/>
      <c r="CX5" s="436"/>
      <c r="CY5" s="436"/>
      <c r="CZ5" s="436"/>
      <c r="DA5" s="437"/>
      <c r="DB5" s="435">
        <v>89.4</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314174</v>
      </c>
      <c r="BO6" s="466"/>
      <c r="BP6" s="466"/>
      <c r="BQ6" s="466"/>
      <c r="BR6" s="466"/>
      <c r="BS6" s="466"/>
      <c r="BT6" s="466"/>
      <c r="BU6" s="467"/>
      <c r="BV6" s="465">
        <v>327452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92.8</v>
      </c>
      <c r="CU6" s="616"/>
      <c r="CV6" s="616"/>
      <c r="CW6" s="616"/>
      <c r="CX6" s="616"/>
      <c r="CY6" s="616"/>
      <c r="CZ6" s="616"/>
      <c r="DA6" s="617"/>
      <c r="DB6" s="615">
        <v>96.1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54</v>
      </c>
      <c r="BO7" s="466"/>
      <c r="BP7" s="466"/>
      <c r="BQ7" s="466"/>
      <c r="BR7" s="466"/>
      <c r="BS7" s="466"/>
      <c r="BT7" s="466"/>
      <c r="BU7" s="467"/>
      <c r="BV7" s="465">
        <v>29920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5061775</v>
      </c>
      <c r="CU7" s="466"/>
      <c r="CV7" s="466"/>
      <c r="CW7" s="466"/>
      <c r="CX7" s="466"/>
      <c r="CY7" s="466"/>
      <c r="CZ7" s="466"/>
      <c r="DA7" s="467"/>
      <c r="DB7" s="465">
        <v>5027158</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314120</v>
      </c>
      <c r="BO8" s="466"/>
      <c r="BP8" s="466"/>
      <c r="BQ8" s="466"/>
      <c r="BR8" s="466"/>
      <c r="BS8" s="466"/>
      <c r="BT8" s="466"/>
      <c r="BU8" s="467"/>
      <c r="BV8" s="465">
        <v>297532</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20788</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16588</v>
      </c>
      <c r="BO9" s="466"/>
      <c r="BP9" s="466"/>
      <c r="BQ9" s="466"/>
      <c r="BR9" s="466"/>
      <c r="BS9" s="466"/>
      <c r="BT9" s="466"/>
      <c r="BU9" s="467"/>
      <c r="BV9" s="465">
        <v>-50504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10.4</v>
      </c>
      <c r="CU9" s="436"/>
      <c r="CV9" s="436"/>
      <c r="CW9" s="436"/>
      <c r="CX9" s="436"/>
      <c r="CY9" s="436"/>
      <c r="CZ9" s="436"/>
      <c r="DA9" s="437"/>
      <c r="DB9" s="435">
        <v>10.199999999999999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22147</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599</v>
      </c>
      <c r="BO10" s="466"/>
      <c r="BP10" s="466"/>
      <c r="BQ10" s="466"/>
      <c r="BR10" s="466"/>
      <c r="BS10" s="466"/>
      <c r="BT10" s="466"/>
      <c r="BU10" s="467"/>
      <c r="BV10" s="465">
        <v>608</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20294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38449</v>
      </c>
      <c r="BO12" s="466"/>
      <c r="BP12" s="466"/>
      <c r="BQ12" s="466"/>
      <c r="BR12" s="466"/>
      <c r="BS12" s="466"/>
      <c r="BT12" s="466"/>
      <c r="BU12" s="467"/>
      <c r="BV12" s="465">
        <v>64618</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19961</v>
      </c>
      <c r="S13" s="569"/>
      <c r="T13" s="569"/>
      <c r="U13" s="569"/>
      <c r="V13" s="570"/>
      <c r="W13" s="556" t="s">
        <v>141</v>
      </c>
      <c r="X13" s="478"/>
      <c r="Y13" s="478"/>
      <c r="Z13" s="478"/>
      <c r="AA13" s="478"/>
      <c r="AB13" s="479"/>
      <c r="AC13" s="441">
        <v>673</v>
      </c>
      <c r="AD13" s="442"/>
      <c r="AE13" s="442"/>
      <c r="AF13" s="442"/>
      <c r="AG13" s="443"/>
      <c r="AH13" s="441">
        <v>712</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-21262</v>
      </c>
      <c r="BO13" s="466"/>
      <c r="BP13" s="466"/>
      <c r="BQ13" s="466"/>
      <c r="BR13" s="466"/>
      <c r="BS13" s="466"/>
      <c r="BT13" s="466"/>
      <c r="BU13" s="467"/>
      <c r="BV13" s="465">
        <v>-114514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4.5999999999999996</v>
      </c>
      <c r="CU13" s="436"/>
      <c r="CV13" s="436"/>
      <c r="CW13" s="436"/>
      <c r="CX13" s="436"/>
      <c r="CY13" s="436"/>
      <c r="CZ13" s="436"/>
      <c r="DA13" s="437"/>
      <c r="DB13" s="435">
        <v>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20545</v>
      </c>
      <c r="S14" s="569"/>
      <c r="T14" s="569"/>
      <c r="U14" s="569"/>
      <c r="V14" s="570"/>
      <c r="W14" s="571"/>
      <c r="X14" s="481"/>
      <c r="Y14" s="481"/>
      <c r="Z14" s="481"/>
      <c r="AA14" s="481"/>
      <c r="AB14" s="482"/>
      <c r="AC14" s="561">
        <v>6.9</v>
      </c>
      <c r="AD14" s="562"/>
      <c r="AE14" s="562"/>
      <c r="AF14" s="562"/>
      <c r="AG14" s="563"/>
      <c r="AH14" s="561">
        <v>6.6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38.200000000000003</v>
      </c>
      <c r="CU14" s="573"/>
      <c r="CV14" s="573"/>
      <c r="CW14" s="573"/>
      <c r="CX14" s="573"/>
      <c r="CY14" s="573"/>
      <c r="CZ14" s="573"/>
      <c r="DA14" s="574"/>
      <c r="DB14" s="572">
        <v>41</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20243</v>
      </c>
      <c r="S15" s="569"/>
      <c r="T15" s="569"/>
      <c r="U15" s="569"/>
      <c r="V15" s="570"/>
      <c r="W15" s="556" t="s">
        <v>148</v>
      </c>
      <c r="X15" s="478"/>
      <c r="Y15" s="478"/>
      <c r="Z15" s="478"/>
      <c r="AA15" s="478"/>
      <c r="AB15" s="479"/>
      <c r="AC15" s="441">
        <v>3145</v>
      </c>
      <c r="AD15" s="442"/>
      <c r="AE15" s="442"/>
      <c r="AF15" s="442"/>
      <c r="AG15" s="443"/>
      <c r="AH15" s="441">
        <v>3778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3072360</v>
      </c>
      <c r="BO15" s="461"/>
      <c r="BP15" s="461"/>
      <c r="BQ15" s="461"/>
      <c r="BR15" s="461"/>
      <c r="BS15" s="461"/>
      <c r="BT15" s="461"/>
      <c r="BU15" s="462"/>
      <c r="BV15" s="460">
        <v>2987876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32.4</v>
      </c>
      <c r="AD16" s="562"/>
      <c r="AE16" s="562"/>
      <c r="AF16" s="562"/>
      <c r="AG16" s="563"/>
      <c r="AH16" s="561">
        <v>35.299999999999997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3875063</v>
      </c>
      <c r="BO16" s="466"/>
      <c r="BP16" s="466"/>
      <c r="BQ16" s="466"/>
      <c r="BR16" s="466"/>
      <c r="BS16" s="466"/>
      <c r="BT16" s="466"/>
      <c r="BU16" s="467"/>
      <c r="BV16" s="465">
        <v>3850068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5895</v>
      </c>
      <c r="AD17" s="442"/>
      <c r="AE17" s="442"/>
      <c r="AF17" s="442"/>
      <c r="AG17" s="443"/>
      <c r="AH17" s="441">
        <v>6225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3927981</v>
      </c>
      <c r="BO17" s="466"/>
      <c r="BP17" s="466"/>
      <c r="BQ17" s="466"/>
      <c r="BR17" s="466"/>
      <c r="BS17" s="466"/>
      <c r="BT17" s="466"/>
      <c r="BU17" s="467"/>
      <c r="BV17" s="465">
        <v>3819719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41.63</v>
      </c>
      <c r="M18" s="530"/>
      <c r="N18" s="530"/>
      <c r="O18" s="530"/>
      <c r="P18" s="530"/>
      <c r="Q18" s="530"/>
      <c r="R18" s="531"/>
      <c r="S18" s="531"/>
      <c r="T18" s="531"/>
      <c r="U18" s="531"/>
      <c r="V18" s="532"/>
      <c r="W18" s="546"/>
      <c r="X18" s="547"/>
      <c r="Y18" s="547"/>
      <c r="Z18" s="547"/>
      <c r="AA18" s="547"/>
      <c r="AB18" s="557"/>
      <c r="AC18" s="429">
        <v>60.7</v>
      </c>
      <c r="AD18" s="430"/>
      <c r="AE18" s="430"/>
      <c r="AF18" s="430"/>
      <c r="AG18" s="533"/>
      <c r="AH18" s="429">
        <v>58.1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4505984</v>
      </c>
      <c r="BO18" s="466"/>
      <c r="BP18" s="466"/>
      <c r="BQ18" s="466"/>
      <c r="BR18" s="466"/>
      <c r="BS18" s="466"/>
      <c r="BT18" s="466"/>
      <c r="BU18" s="467"/>
      <c r="BV18" s="465">
        <v>4498619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499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5682569</v>
      </c>
      <c r="BO19" s="466"/>
      <c r="BP19" s="466"/>
      <c r="BQ19" s="466"/>
      <c r="BR19" s="466"/>
      <c r="BS19" s="466"/>
      <c r="BT19" s="466"/>
      <c r="BU19" s="467"/>
      <c r="BV19" s="465">
        <v>5629717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7238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6434655</v>
      </c>
      <c r="BO23" s="466"/>
      <c r="BP23" s="466"/>
      <c r="BQ23" s="466"/>
      <c r="BR23" s="466"/>
      <c r="BS23" s="466"/>
      <c r="BT23" s="466"/>
      <c r="BU23" s="467"/>
      <c r="BV23" s="465">
        <v>6524128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6880</v>
      </c>
      <c r="R24" s="442"/>
      <c r="S24" s="442"/>
      <c r="T24" s="442"/>
      <c r="U24" s="442"/>
      <c r="V24" s="443"/>
      <c r="W24" s="507"/>
      <c r="X24" s="498"/>
      <c r="Y24" s="499"/>
      <c r="Z24" s="438" t="s">
        <v>172</v>
      </c>
      <c r="AA24" s="439"/>
      <c r="AB24" s="439"/>
      <c r="AC24" s="439"/>
      <c r="AD24" s="439"/>
      <c r="AE24" s="439"/>
      <c r="AF24" s="439"/>
      <c r="AG24" s="440"/>
      <c r="AH24" s="441">
        <v>145</v>
      </c>
      <c r="AI24" s="442"/>
      <c r="AJ24" s="442"/>
      <c r="AK24" s="442"/>
      <c r="AL24" s="443"/>
      <c r="AM24" s="441">
        <v>422240</v>
      </c>
      <c r="AN24" s="442"/>
      <c r="AO24" s="442"/>
      <c r="AP24" s="442"/>
      <c r="AQ24" s="442"/>
      <c r="AR24" s="443"/>
      <c r="AS24" s="441">
        <v>2912</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5428736</v>
      </c>
      <c r="BO24" s="466"/>
      <c r="BP24" s="466"/>
      <c r="BQ24" s="466"/>
      <c r="BR24" s="466"/>
      <c r="BS24" s="466"/>
      <c r="BT24" s="466"/>
      <c r="BU24" s="467"/>
      <c r="BV24" s="465">
        <v>5500085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5790</v>
      </c>
      <c r="R25" s="442"/>
      <c r="S25" s="442"/>
      <c r="T25" s="442"/>
      <c r="U25" s="442"/>
      <c r="V25" s="443"/>
      <c r="W25" s="507"/>
      <c r="X25" s="498"/>
      <c r="Y25" s="499"/>
      <c r="Z25" s="438" t="s">
        <v>175</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141061</v>
      </c>
      <c r="BO25" s="461"/>
      <c r="BP25" s="461"/>
      <c r="BQ25" s="461"/>
      <c r="BR25" s="461"/>
      <c r="BS25" s="461"/>
      <c r="BT25" s="461"/>
      <c r="BU25" s="462"/>
      <c r="BV25" s="460">
        <v>128236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5490</v>
      </c>
      <c r="R26" s="442"/>
      <c r="S26" s="442"/>
      <c r="T26" s="442"/>
      <c r="U26" s="442"/>
      <c r="V26" s="443"/>
      <c r="W26" s="507"/>
      <c r="X26" s="498"/>
      <c r="Y26" s="499"/>
      <c r="Z26" s="438" t="s">
        <v>178</v>
      </c>
      <c r="AA26" s="520"/>
      <c r="AB26" s="520"/>
      <c r="AC26" s="520"/>
      <c r="AD26" s="520"/>
      <c r="AE26" s="520"/>
      <c r="AF26" s="520"/>
      <c r="AG26" s="521"/>
      <c r="AH26" s="441">
        <v>6</v>
      </c>
      <c r="AI26" s="442"/>
      <c r="AJ26" s="442"/>
      <c r="AK26" s="442"/>
      <c r="AL26" s="443"/>
      <c r="AM26" s="441">
        <v>15234</v>
      </c>
      <c r="AN26" s="442"/>
      <c r="AO26" s="442"/>
      <c r="AP26" s="442"/>
      <c r="AQ26" s="442"/>
      <c r="AR26" s="443"/>
      <c r="AS26" s="441">
        <v>2539</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3090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182</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70645</v>
      </c>
      <c r="BO27" s="469"/>
      <c r="BP27" s="469"/>
      <c r="BQ27" s="469"/>
      <c r="BR27" s="469"/>
      <c r="BS27" s="469"/>
      <c r="BT27" s="469"/>
      <c r="BU27" s="470"/>
      <c r="BV27" s="468">
        <v>70594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2530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130</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785878</v>
      </c>
      <c r="BO28" s="461"/>
      <c r="BP28" s="461"/>
      <c r="BQ28" s="461"/>
      <c r="BR28" s="461"/>
      <c r="BS28" s="461"/>
      <c r="BT28" s="461"/>
      <c r="BU28" s="462"/>
      <c r="BV28" s="460">
        <v>823728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12</v>
      </c>
      <c r="M29" s="442"/>
      <c r="N29" s="442"/>
      <c r="O29" s="442"/>
      <c r="P29" s="443"/>
      <c r="Q29" s="441">
        <v>2370</v>
      </c>
      <c r="R29" s="442"/>
      <c r="S29" s="442"/>
      <c r="T29" s="442"/>
      <c r="U29" s="442"/>
      <c r="V29" s="443"/>
      <c r="W29" s="508"/>
      <c r="X29" s="509"/>
      <c r="Y29" s="510"/>
      <c r="Z29" s="438" t="s">
        <v>188</v>
      </c>
      <c r="AA29" s="439"/>
      <c r="AB29" s="439"/>
      <c r="AC29" s="439"/>
      <c r="AD29" s="439"/>
      <c r="AE29" s="439"/>
      <c r="AF29" s="439"/>
      <c r="AG29" s="440"/>
      <c r="AH29" s="441">
        <v>147</v>
      </c>
      <c r="AI29" s="442"/>
      <c r="AJ29" s="442"/>
      <c r="AK29" s="442"/>
      <c r="AL29" s="443"/>
      <c r="AM29" s="441">
        <v>429664</v>
      </c>
      <c r="AN29" s="442"/>
      <c r="AO29" s="442"/>
      <c r="AP29" s="442"/>
      <c r="AQ29" s="442"/>
      <c r="AR29" s="443"/>
      <c r="AS29" s="441">
        <v>2923</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t="s">
        <v>139</v>
      </c>
      <c r="BO29" s="466"/>
      <c r="BP29" s="466"/>
      <c r="BQ29" s="466"/>
      <c r="BR29" s="466"/>
      <c r="BS29" s="466"/>
      <c r="BT29" s="466"/>
      <c r="BU29" s="467"/>
      <c r="BV29" s="465" t="s">
        <v>139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572803</v>
      </c>
      <c r="BO30" s="469"/>
      <c r="BP30" s="469"/>
      <c r="BQ30" s="469"/>
      <c r="BR30" s="469"/>
      <c r="BS30" s="469"/>
      <c r="BT30" s="469"/>
      <c r="BU30" s="470"/>
      <c r="BV30" s="468">
        <v>580969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埼玉県後期高齢者医療広域連合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学校給食費特別会計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埼玉県後期高齢者医療広域連合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埼玉県市町村総合事務組合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埼玉県市町村総合事務組合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彩の国さいたま人づくり広域連合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川越地区消防組合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比企広域市町村圏組合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比企広域市町村圏組合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比企広域市町村圏組合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比企広域市町村圏組合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u9Tl6XMs3SwYGRvDeajsc/k+TRhENv7G6ZnCEFs7H7Ox2zgEcDyd9rGiYtdaErbj9IwyUgtmlDdpkURiHtYO1A==" saltValue="sw5diT2z4u+Se+1Ep1xV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4" t="s">
        <v>553</v>
      </c>
      <c r="D34" s="1244"/>
      <c r="E34" s="1245"/>
      <c r="F34" s="32">
        <v>10.26</v>
      </c>
      <c r="G34" s="33">
        <v>10.14</v>
      </c>
      <c r="H34" s="33">
        <v>9.6199999999999992</v>
      </c>
      <c r="I34" s="33">
        <v>9.2799999999999994</v>
      </c>
      <c r="J34" s="34">
        <v>9.08</v>
      </c>
      <c r="K34" s="22"/>
      <c r="L34" s="22"/>
      <c r="M34" s="22"/>
      <c r="N34" s="22"/>
      <c r="O34" s="22"/>
      <c r="P34" s="22"/>
    </row>
    <row r="35" spans="1:16" ht="39" customHeight="1">
      <c r="A35" s="22"/>
      <c r="B35" s="35"/>
      <c r="C35" s="1238" t="s">
        <v>554</v>
      </c>
      <c r="D35" s="1239"/>
      <c r="E35" s="1240"/>
      <c r="F35" s="36">
        <v>5.72</v>
      </c>
      <c r="G35" s="37">
        <v>6.65</v>
      </c>
      <c r="H35" s="37">
        <v>6.89</v>
      </c>
      <c r="I35" s="37">
        <v>5.91</v>
      </c>
      <c r="J35" s="38">
        <v>6.2</v>
      </c>
      <c r="K35" s="22"/>
      <c r="L35" s="22"/>
      <c r="M35" s="22"/>
      <c r="N35" s="22"/>
      <c r="O35" s="22"/>
      <c r="P35" s="22"/>
    </row>
    <row r="36" spans="1:16" ht="39" customHeight="1">
      <c r="A36" s="22"/>
      <c r="B36" s="35"/>
      <c r="C36" s="1238" t="s">
        <v>555</v>
      </c>
      <c r="D36" s="1239"/>
      <c r="E36" s="1240"/>
      <c r="F36" s="36">
        <v>4.04</v>
      </c>
      <c r="G36" s="37">
        <v>3.57</v>
      </c>
      <c r="H36" s="37">
        <v>4.6500000000000004</v>
      </c>
      <c r="I36" s="37">
        <v>4.6900000000000004</v>
      </c>
      <c r="J36" s="38">
        <v>3.64</v>
      </c>
      <c r="K36" s="22"/>
      <c r="L36" s="22"/>
      <c r="M36" s="22"/>
      <c r="N36" s="22"/>
      <c r="O36" s="22"/>
      <c r="P36" s="22"/>
    </row>
    <row r="37" spans="1:16" ht="39" customHeight="1">
      <c r="A37" s="22"/>
      <c r="B37" s="35"/>
      <c r="C37" s="1238" t="s">
        <v>556</v>
      </c>
      <c r="D37" s="1239"/>
      <c r="E37" s="1240"/>
      <c r="F37" s="36">
        <v>0.77</v>
      </c>
      <c r="G37" s="37">
        <v>1.37</v>
      </c>
      <c r="H37" s="37">
        <v>1.07</v>
      </c>
      <c r="I37" s="37">
        <v>1.03</v>
      </c>
      <c r="J37" s="38">
        <v>1.65</v>
      </c>
      <c r="K37" s="22"/>
      <c r="L37" s="22"/>
      <c r="M37" s="22"/>
      <c r="N37" s="22"/>
      <c r="O37" s="22"/>
      <c r="P37" s="22"/>
    </row>
    <row r="38" spans="1:16" ht="39" customHeight="1">
      <c r="A38" s="22"/>
      <c r="B38" s="35"/>
      <c r="C38" s="1238" t="s">
        <v>557</v>
      </c>
      <c r="D38" s="1239"/>
      <c r="E38" s="1240"/>
      <c r="F38" s="36">
        <v>0.12</v>
      </c>
      <c r="G38" s="37">
        <v>0.12</v>
      </c>
      <c r="H38" s="37">
        <v>0.09</v>
      </c>
      <c r="I38" s="37">
        <v>0.13</v>
      </c>
      <c r="J38" s="38">
        <v>0.2</v>
      </c>
      <c r="K38" s="22"/>
      <c r="L38" s="22"/>
      <c r="M38" s="22"/>
      <c r="N38" s="22"/>
      <c r="O38" s="22"/>
      <c r="P38" s="22"/>
    </row>
    <row r="39" spans="1:16" ht="39" customHeight="1">
      <c r="A39" s="22"/>
      <c r="B39" s="35"/>
      <c r="C39" s="1238" t="s">
        <v>558</v>
      </c>
      <c r="D39" s="1239"/>
      <c r="E39" s="1240"/>
      <c r="F39" s="36">
        <v>0.05</v>
      </c>
      <c r="G39" s="37">
        <v>0.04</v>
      </c>
      <c r="H39" s="37">
        <v>0.04</v>
      </c>
      <c r="I39" s="37">
        <v>0.04</v>
      </c>
      <c r="J39" s="38">
        <v>0.05</v>
      </c>
      <c r="K39" s="22"/>
      <c r="L39" s="22"/>
      <c r="M39" s="22"/>
      <c r="N39" s="22"/>
      <c r="O39" s="22"/>
      <c r="P39" s="22"/>
    </row>
    <row r="40" spans="1:16" ht="39" customHeight="1">
      <c r="A40" s="22"/>
      <c r="B40" s="35"/>
      <c r="C40" s="1238" t="s">
        <v>559</v>
      </c>
      <c r="D40" s="1239"/>
      <c r="E40" s="1240"/>
      <c r="F40" s="36">
        <v>0</v>
      </c>
      <c r="G40" s="37">
        <v>0</v>
      </c>
      <c r="H40" s="37">
        <v>0</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560</v>
      </c>
      <c r="D42" s="1239"/>
      <c r="E42" s="1240"/>
      <c r="F42" s="36" t="s">
        <v>503</v>
      </c>
      <c r="G42" s="37" t="s">
        <v>503</v>
      </c>
      <c r="H42" s="37" t="s">
        <v>503</v>
      </c>
      <c r="I42" s="37" t="s">
        <v>503</v>
      </c>
      <c r="J42" s="38" t="s">
        <v>503</v>
      </c>
      <c r="K42" s="22"/>
      <c r="L42" s="22"/>
      <c r="M42" s="22"/>
      <c r="N42" s="22"/>
      <c r="O42" s="22"/>
      <c r="P42" s="22"/>
    </row>
    <row r="43" spans="1:16" ht="39" customHeight="1" thickBot="1">
      <c r="A43" s="22"/>
      <c r="B43" s="40"/>
      <c r="C43" s="1241" t="s">
        <v>561</v>
      </c>
      <c r="D43" s="1242"/>
      <c r="E43" s="124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4ZPAmTcRHjU4qf5hvZU1qHro4yRkUsWT+4Qp5XOeKClijIIbQq1nNrvriaN6X94dTuChx8Juz4Nzz1miuJQIA==" saltValue="3m1wQflNQ2FRdP8hnZeY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64" t="s">
        <v>11</v>
      </c>
      <c r="C45" s="1265"/>
      <c r="D45" s="58"/>
      <c r="E45" s="1270" t="s">
        <v>12</v>
      </c>
      <c r="F45" s="1270"/>
      <c r="G45" s="1270"/>
      <c r="H45" s="1270"/>
      <c r="I45" s="1270"/>
      <c r="J45" s="1271"/>
      <c r="K45" s="59">
        <v>555</v>
      </c>
      <c r="L45" s="60">
        <v>519</v>
      </c>
      <c r="M45" s="60">
        <v>540</v>
      </c>
      <c r="N45" s="60">
        <v>576</v>
      </c>
      <c r="O45" s="61">
        <v>590</v>
      </c>
      <c r="P45" s="48"/>
      <c r="Q45" s="48"/>
      <c r="R45" s="48"/>
      <c r="S45" s="48"/>
      <c r="T45" s="48"/>
      <c r="U45" s="48"/>
    </row>
    <row r="46" spans="1:21" ht="30.75" customHeight="1">
      <c r="A46" s="48"/>
      <c r="B46" s="1266"/>
      <c r="C46" s="1267"/>
      <c r="D46" s="62"/>
      <c r="E46" s="1248" t="s">
        <v>13</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c r="A47" s="48"/>
      <c r="B47" s="1266"/>
      <c r="C47" s="1267"/>
      <c r="D47" s="62"/>
      <c r="E47" s="1248" t="s">
        <v>14</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c r="A48" s="48"/>
      <c r="B48" s="1266"/>
      <c r="C48" s="1267"/>
      <c r="D48" s="62"/>
      <c r="E48" s="1248" t="s">
        <v>15</v>
      </c>
      <c r="F48" s="1248"/>
      <c r="G48" s="1248"/>
      <c r="H48" s="1248"/>
      <c r="I48" s="1248"/>
      <c r="J48" s="1249"/>
      <c r="K48" s="63">
        <v>175</v>
      </c>
      <c r="L48" s="64">
        <v>175</v>
      </c>
      <c r="M48" s="64">
        <v>171</v>
      </c>
      <c r="N48" s="64">
        <v>157</v>
      </c>
      <c r="O48" s="65">
        <v>157</v>
      </c>
      <c r="P48" s="48"/>
      <c r="Q48" s="48"/>
      <c r="R48" s="48"/>
      <c r="S48" s="48"/>
      <c r="T48" s="48"/>
      <c r="U48" s="48"/>
    </row>
    <row r="49" spans="1:21" ht="30.75" customHeight="1">
      <c r="A49" s="48"/>
      <c r="B49" s="1266"/>
      <c r="C49" s="1267"/>
      <c r="D49" s="62"/>
      <c r="E49" s="1248" t="s">
        <v>16</v>
      </c>
      <c r="F49" s="1248"/>
      <c r="G49" s="1248"/>
      <c r="H49" s="1248"/>
      <c r="I49" s="1248"/>
      <c r="J49" s="1249"/>
      <c r="K49" s="63">
        <v>28</v>
      </c>
      <c r="L49" s="64">
        <v>42</v>
      </c>
      <c r="M49" s="64">
        <v>37</v>
      </c>
      <c r="N49" s="64">
        <v>35</v>
      </c>
      <c r="O49" s="65">
        <v>36</v>
      </c>
      <c r="P49" s="48"/>
      <c r="Q49" s="48"/>
      <c r="R49" s="48"/>
      <c r="S49" s="48"/>
      <c r="T49" s="48"/>
      <c r="U49" s="48"/>
    </row>
    <row r="50" spans="1:21" ht="30.75" customHeight="1">
      <c r="A50" s="48"/>
      <c r="B50" s="1266"/>
      <c r="C50" s="1267"/>
      <c r="D50" s="62"/>
      <c r="E50" s="1248" t="s">
        <v>17</v>
      </c>
      <c r="F50" s="1248"/>
      <c r="G50" s="1248"/>
      <c r="H50" s="1248"/>
      <c r="I50" s="1248"/>
      <c r="J50" s="1249"/>
      <c r="K50" s="63">
        <v>0</v>
      </c>
      <c r="L50" s="64">
        <v>0</v>
      </c>
      <c r="M50" s="64">
        <v>0</v>
      </c>
      <c r="N50" s="64" t="s">
        <v>503</v>
      </c>
      <c r="O50" s="65">
        <v>0</v>
      </c>
      <c r="P50" s="48"/>
      <c r="Q50" s="48"/>
      <c r="R50" s="48"/>
      <c r="S50" s="48"/>
      <c r="T50" s="48"/>
      <c r="U50" s="48"/>
    </row>
    <row r="51" spans="1:21" ht="30.75" customHeight="1">
      <c r="A51" s="48"/>
      <c r="B51" s="1268"/>
      <c r="C51" s="1269"/>
      <c r="D51" s="66"/>
      <c r="E51" s="1248" t="s">
        <v>18</v>
      </c>
      <c r="F51" s="1248"/>
      <c r="G51" s="1248"/>
      <c r="H51" s="1248"/>
      <c r="I51" s="1248"/>
      <c r="J51" s="1249"/>
      <c r="K51" s="63" t="s">
        <v>503</v>
      </c>
      <c r="L51" s="64" t="s">
        <v>503</v>
      </c>
      <c r="M51" s="64" t="s">
        <v>503</v>
      </c>
      <c r="N51" s="64" t="s">
        <v>503</v>
      </c>
      <c r="O51" s="65" t="s">
        <v>503</v>
      </c>
      <c r="P51" s="48"/>
      <c r="Q51" s="48"/>
      <c r="R51" s="48"/>
      <c r="S51" s="48"/>
      <c r="T51" s="48"/>
      <c r="U51" s="48"/>
    </row>
    <row r="52" spans="1:21" ht="30.75" customHeight="1">
      <c r="A52" s="48"/>
      <c r="B52" s="1246" t="s">
        <v>19</v>
      </c>
      <c r="C52" s="1247"/>
      <c r="D52" s="66"/>
      <c r="E52" s="1248" t="s">
        <v>20</v>
      </c>
      <c r="F52" s="1248"/>
      <c r="G52" s="1248"/>
      <c r="H52" s="1248"/>
      <c r="I52" s="1248"/>
      <c r="J52" s="1249"/>
      <c r="K52" s="63">
        <v>601</v>
      </c>
      <c r="L52" s="64">
        <v>575</v>
      </c>
      <c r="M52" s="64">
        <v>573</v>
      </c>
      <c r="N52" s="64">
        <v>557</v>
      </c>
      <c r="O52" s="65">
        <v>543</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157</v>
      </c>
      <c r="L53" s="69">
        <v>161</v>
      </c>
      <c r="M53" s="69">
        <v>175</v>
      </c>
      <c r="N53" s="69">
        <v>211</v>
      </c>
      <c r="O53" s="70">
        <v>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MGgdv3pqf4lo+AjIrZk8wedpSW+qE/t0woYaR8Z4rnDtbhH6odtdYtpa3s/Ux7Ki0ldRW5okKlruoUk2pXGOg==" saltValue="hNgZZYl9fbZZ4KA/apO0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545</v>
      </c>
      <c r="J40" s="99" t="s">
        <v>546</v>
      </c>
      <c r="K40" s="99" t="s">
        <v>547</v>
      </c>
      <c r="L40" s="99" t="s">
        <v>548</v>
      </c>
      <c r="M40" s="100" t="s">
        <v>549</v>
      </c>
    </row>
    <row r="41" spans="2:13" ht="27.75" customHeight="1">
      <c r="B41" s="1284" t="s">
        <v>30</v>
      </c>
      <c r="C41" s="1285"/>
      <c r="D41" s="101"/>
      <c r="E41" s="1286" t="s">
        <v>31</v>
      </c>
      <c r="F41" s="1286"/>
      <c r="G41" s="1286"/>
      <c r="H41" s="1287"/>
      <c r="I41" s="102">
        <v>6230</v>
      </c>
      <c r="J41" s="103">
        <v>6632</v>
      </c>
      <c r="K41" s="103">
        <v>6555</v>
      </c>
      <c r="L41" s="103">
        <v>6524</v>
      </c>
      <c r="M41" s="104">
        <v>6435</v>
      </c>
    </row>
    <row r="42" spans="2:13" ht="27.75" customHeight="1">
      <c r="B42" s="1274"/>
      <c r="C42" s="1275"/>
      <c r="D42" s="105"/>
      <c r="E42" s="1278" t="s">
        <v>32</v>
      </c>
      <c r="F42" s="1278"/>
      <c r="G42" s="1278"/>
      <c r="H42" s="1279"/>
      <c r="I42" s="106" t="s">
        <v>503</v>
      </c>
      <c r="J42" s="107" t="s">
        <v>503</v>
      </c>
      <c r="K42" s="107" t="s">
        <v>503</v>
      </c>
      <c r="L42" s="107" t="s">
        <v>503</v>
      </c>
      <c r="M42" s="108" t="s">
        <v>503</v>
      </c>
    </row>
    <row r="43" spans="2:13" ht="27.75" customHeight="1">
      <c r="B43" s="1274"/>
      <c r="C43" s="1275"/>
      <c r="D43" s="105"/>
      <c r="E43" s="1278" t="s">
        <v>33</v>
      </c>
      <c r="F43" s="1278"/>
      <c r="G43" s="1278"/>
      <c r="H43" s="1279"/>
      <c r="I43" s="106">
        <v>1806</v>
      </c>
      <c r="J43" s="107">
        <v>1605</v>
      </c>
      <c r="K43" s="107">
        <v>1533</v>
      </c>
      <c r="L43" s="107">
        <v>1457</v>
      </c>
      <c r="M43" s="108">
        <v>1424</v>
      </c>
    </row>
    <row r="44" spans="2:13" ht="27.75" customHeight="1">
      <c r="B44" s="1274"/>
      <c r="C44" s="1275"/>
      <c r="D44" s="105"/>
      <c r="E44" s="1278" t="s">
        <v>34</v>
      </c>
      <c r="F44" s="1278"/>
      <c r="G44" s="1278"/>
      <c r="H44" s="1279"/>
      <c r="I44" s="106">
        <v>179</v>
      </c>
      <c r="J44" s="107">
        <v>145</v>
      </c>
      <c r="K44" s="107">
        <v>121</v>
      </c>
      <c r="L44" s="107">
        <v>110</v>
      </c>
      <c r="M44" s="108">
        <v>93</v>
      </c>
    </row>
    <row r="45" spans="2:13" ht="27.75" customHeight="1">
      <c r="B45" s="1274"/>
      <c r="C45" s="1275"/>
      <c r="D45" s="105"/>
      <c r="E45" s="1278" t="s">
        <v>35</v>
      </c>
      <c r="F45" s="1278"/>
      <c r="G45" s="1278"/>
      <c r="H45" s="1279"/>
      <c r="I45" s="106">
        <v>1591</v>
      </c>
      <c r="J45" s="107">
        <v>1509</v>
      </c>
      <c r="K45" s="107">
        <v>1480</v>
      </c>
      <c r="L45" s="107">
        <v>1393</v>
      </c>
      <c r="M45" s="108">
        <v>1363</v>
      </c>
    </row>
    <row r="46" spans="2:13" ht="27.75" customHeight="1">
      <c r="B46" s="1274"/>
      <c r="C46" s="1275"/>
      <c r="D46" s="109"/>
      <c r="E46" s="1278" t="s">
        <v>36</v>
      </c>
      <c r="F46" s="1278"/>
      <c r="G46" s="1278"/>
      <c r="H46" s="1279"/>
      <c r="I46" s="106" t="s">
        <v>503</v>
      </c>
      <c r="J46" s="107" t="s">
        <v>503</v>
      </c>
      <c r="K46" s="107" t="s">
        <v>503</v>
      </c>
      <c r="L46" s="107" t="s">
        <v>503</v>
      </c>
      <c r="M46" s="108" t="s">
        <v>503</v>
      </c>
    </row>
    <row r="47" spans="2:13" ht="27.75" customHeight="1">
      <c r="B47" s="1274"/>
      <c r="C47" s="1275"/>
      <c r="D47" s="110"/>
      <c r="E47" s="1288" t="s">
        <v>37</v>
      </c>
      <c r="F47" s="1289"/>
      <c r="G47" s="1289"/>
      <c r="H47" s="1290"/>
      <c r="I47" s="106" t="s">
        <v>503</v>
      </c>
      <c r="J47" s="107" t="s">
        <v>503</v>
      </c>
      <c r="K47" s="107" t="s">
        <v>503</v>
      </c>
      <c r="L47" s="107" t="s">
        <v>503</v>
      </c>
      <c r="M47" s="108" t="s">
        <v>503</v>
      </c>
    </row>
    <row r="48" spans="2:13" ht="27.75" customHeight="1">
      <c r="B48" s="1274"/>
      <c r="C48" s="1275"/>
      <c r="D48" s="105"/>
      <c r="E48" s="1278" t="s">
        <v>38</v>
      </c>
      <c r="F48" s="1278"/>
      <c r="G48" s="1278"/>
      <c r="H48" s="1279"/>
      <c r="I48" s="106" t="s">
        <v>503</v>
      </c>
      <c r="J48" s="107" t="s">
        <v>503</v>
      </c>
      <c r="K48" s="107" t="s">
        <v>503</v>
      </c>
      <c r="L48" s="107" t="s">
        <v>503</v>
      </c>
      <c r="M48" s="108" t="s">
        <v>503</v>
      </c>
    </row>
    <row r="49" spans="2:13" ht="27.75" customHeight="1">
      <c r="B49" s="1276"/>
      <c r="C49" s="1277"/>
      <c r="D49" s="105"/>
      <c r="E49" s="1278" t="s">
        <v>39</v>
      </c>
      <c r="F49" s="1278"/>
      <c r="G49" s="1278"/>
      <c r="H49" s="1279"/>
      <c r="I49" s="106" t="s">
        <v>503</v>
      </c>
      <c r="J49" s="107" t="s">
        <v>503</v>
      </c>
      <c r="K49" s="107" t="s">
        <v>503</v>
      </c>
      <c r="L49" s="107" t="s">
        <v>503</v>
      </c>
      <c r="M49" s="108" t="s">
        <v>503</v>
      </c>
    </row>
    <row r="50" spans="2:13" ht="27.75" customHeight="1">
      <c r="B50" s="1272" t="s">
        <v>40</v>
      </c>
      <c r="C50" s="1273"/>
      <c r="D50" s="111"/>
      <c r="E50" s="1278" t="s">
        <v>41</v>
      </c>
      <c r="F50" s="1278"/>
      <c r="G50" s="1278"/>
      <c r="H50" s="1279"/>
      <c r="I50" s="106">
        <v>2867</v>
      </c>
      <c r="J50" s="107">
        <v>1585</v>
      </c>
      <c r="K50" s="107">
        <v>1615</v>
      </c>
      <c r="L50" s="107">
        <v>1629</v>
      </c>
      <c r="M50" s="108">
        <v>1682</v>
      </c>
    </row>
    <row r="51" spans="2:13" ht="27.75" customHeight="1">
      <c r="B51" s="1274"/>
      <c r="C51" s="1275"/>
      <c r="D51" s="105"/>
      <c r="E51" s="1278" t="s">
        <v>42</v>
      </c>
      <c r="F51" s="1278"/>
      <c r="G51" s="1278"/>
      <c r="H51" s="1279"/>
      <c r="I51" s="106" t="s">
        <v>503</v>
      </c>
      <c r="J51" s="107" t="s">
        <v>503</v>
      </c>
      <c r="K51" s="107" t="s">
        <v>503</v>
      </c>
      <c r="L51" s="107" t="s">
        <v>503</v>
      </c>
      <c r="M51" s="108" t="s">
        <v>503</v>
      </c>
    </row>
    <row r="52" spans="2:13" ht="27.75" customHeight="1">
      <c r="B52" s="1276"/>
      <c r="C52" s="1277"/>
      <c r="D52" s="105"/>
      <c r="E52" s="1278" t="s">
        <v>43</v>
      </c>
      <c r="F52" s="1278"/>
      <c r="G52" s="1278"/>
      <c r="H52" s="1279"/>
      <c r="I52" s="106">
        <v>6282</v>
      </c>
      <c r="J52" s="107">
        <v>6237</v>
      </c>
      <c r="K52" s="107">
        <v>6108</v>
      </c>
      <c r="L52" s="107">
        <v>6019</v>
      </c>
      <c r="M52" s="108">
        <v>5903</v>
      </c>
    </row>
    <row r="53" spans="2:13" ht="27.75" customHeight="1" thickBot="1">
      <c r="B53" s="1280" t="s">
        <v>44</v>
      </c>
      <c r="C53" s="1281"/>
      <c r="D53" s="112"/>
      <c r="E53" s="1282" t="s">
        <v>45</v>
      </c>
      <c r="F53" s="1282"/>
      <c r="G53" s="1282"/>
      <c r="H53" s="1283"/>
      <c r="I53" s="113">
        <v>657</v>
      </c>
      <c r="J53" s="114">
        <v>2067</v>
      </c>
      <c r="K53" s="114">
        <v>1966</v>
      </c>
      <c r="L53" s="114">
        <v>1837</v>
      </c>
      <c r="M53" s="115">
        <v>1730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M4Qzy/KkP9vivqXVEwSv6KxnuvTbvbG4F8OYjbpLrW/QTSMHkz5zfJDd4UZXkTwKbrTjxr0knvtg+KNaum5Cw==" saltValue="zuw8yv7hrhq3n5a8TXid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547</v>
      </c>
      <c r="G54" s="124" t="s">
        <v>548</v>
      </c>
      <c r="H54" s="125" t="s">
        <v>549</v>
      </c>
    </row>
    <row r="55" spans="2:8" ht="52.5" customHeight="1">
      <c r="B55" s="126"/>
      <c r="C55" s="1299" t="s">
        <v>48</v>
      </c>
      <c r="D55" s="1299"/>
      <c r="E55" s="1300"/>
      <c r="F55" s="127">
        <v>888</v>
      </c>
      <c r="G55" s="127">
        <v>824</v>
      </c>
      <c r="H55" s="128">
        <v>786</v>
      </c>
    </row>
    <row r="56" spans="2:8" ht="52.5" customHeight="1">
      <c r="B56" s="129"/>
      <c r="C56" s="1301" t="s">
        <v>49</v>
      </c>
      <c r="D56" s="1301"/>
      <c r="E56" s="1302"/>
      <c r="F56" s="130" t="s">
        <v>503</v>
      </c>
      <c r="G56" s="130" t="s">
        <v>503</v>
      </c>
      <c r="H56" s="131" t="s">
        <v>503</v>
      </c>
    </row>
    <row r="57" spans="2:8" ht="53.25" customHeight="1">
      <c r="B57" s="129"/>
      <c r="C57" s="1303" t="s">
        <v>50</v>
      </c>
      <c r="D57" s="1303"/>
      <c r="E57" s="1304"/>
      <c r="F57" s="132">
        <v>551</v>
      </c>
      <c r="G57" s="132">
        <v>581</v>
      </c>
      <c r="H57" s="133">
        <v>573</v>
      </c>
    </row>
    <row r="58" spans="2:8" ht="45.75" customHeight="1">
      <c r="B58" s="134"/>
      <c r="C58" s="1291" t="s">
        <v>579</v>
      </c>
      <c r="D58" s="1292"/>
      <c r="E58" s="1293"/>
      <c r="F58" s="135">
        <v>443</v>
      </c>
      <c r="G58" s="135">
        <v>443</v>
      </c>
      <c r="H58" s="136">
        <v>405</v>
      </c>
    </row>
    <row r="59" spans="2:8" ht="45.75" customHeight="1">
      <c r="B59" s="134"/>
      <c r="C59" s="1291" t="s">
        <v>580</v>
      </c>
      <c r="D59" s="1292"/>
      <c r="E59" s="1293"/>
      <c r="F59" s="135">
        <v>107</v>
      </c>
      <c r="G59" s="135">
        <v>137</v>
      </c>
      <c r="H59" s="136">
        <v>167</v>
      </c>
    </row>
    <row r="60" spans="2:8" ht="45.75" customHeight="1">
      <c r="B60" s="134"/>
      <c r="C60" s="1291" t="s">
        <v>581</v>
      </c>
      <c r="D60" s="1292"/>
      <c r="E60" s="1293"/>
      <c r="F60" s="135">
        <v>1</v>
      </c>
      <c r="G60" s="135">
        <v>1</v>
      </c>
      <c r="H60" s="136">
        <v>1</v>
      </c>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51</v>
      </c>
      <c r="D63" s="1297"/>
      <c r="E63" s="1298"/>
      <c r="F63" s="141">
        <v>1438</v>
      </c>
      <c r="G63" s="141">
        <v>1405</v>
      </c>
      <c r="H63" s="142">
        <v>1359</v>
      </c>
    </row>
    <row r="64" spans="2:8" ht="15" customHeight="1"/>
    <row r="65" ht="0" hidden="1" customHeight="1"/>
    <row r="66" ht="0" hidden="1" customHeight="1"/>
  </sheetData>
  <sheetProtection algorithmName="SHA-512" hashValue="ebJO+mutoEYMTkG++5+ZcDFFtUs2tzYOQql/MDNb0F8VxtrRK2fohLUeb7nk9hcbRNo+Ng62KcvNbvZ6e0WpBg==" saltValue="4JqLCJ7/G4Jl1w2qywHm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8" t="s">
        <v>586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587</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545</v>
      </c>
      <c r="BQ50" s="1311"/>
      <c r="BR50" s="1311"/>
      <c r="BS50" s="1311"/>
      <c r="BT50" s="1311"/>
      <c r="BU50" s="1311"/>
      <c r="BV50" s="1311"/>
      <c r="BW50" s="1311"/>
      <c r="BX50" s="1311" t="s">
        <v>546</v>
      </c>
      <c r="BY50" s="1311"/>
      <c r="BZ50" s="1311"/>
      <c r="CA50" s="1311"/>
      <c r="CB50" s="1311"/>
      <c r="CC50" s="1311"/>
      <c r="CD50" s="1311"/>
      <c r="CE50" s="1311"/>
      <c r="CF50" s="1311" t="s">
        <v>547</v>
      </c>
      <c r="CG50" s="1311"/>
      <c r="CH50" s="1311"/>
      <c r="CI50" s="1311"/>
      <c r="CJ50" s="1311"/>
      <c r="CK50" s="1311"/>
      <c r="CL50" s="1311"/>
      <c r="CM50" s="1311"/>
      <c r="CN50" s="1311" t="s">
        <v>548</v>
      </c>
      <c r="CO50" s="1311"/>
      <c r="CP50" s="1311"/>
      <c r="CQ50" s="1311"/>
      <c r="CR50" s="1311"/>
      <c r="CS50" s="1311"/>
      <c r="CT50" s="1311"/>
      <c r="CU50" s="1311"/>
      <c r="CV50" s="1311" t="s">
        <v>549</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588</v>
      </c>
      <c r="AO51" s="1310"/>
      <c r="AP51" s="1310"/>
      <c r="AQ51" s="1310"/>
      <c r="AR51" s="1310"/>
      <c r="AS51" s="1310"/>
      <c r="AT51" s="1310"/>
      <c r="AU51" s="1310"/>
      <c r="AV51" s="1310"/>
      <c r="AW51" s="1310"/>
      <c r="AX51" s="1310"/>
      <c r="AY51" s="1310"/>
      <c r="AZ51" s="1310"/>
      <c r="BA51" s="1310"/>
      <c r="BB51" s="1310" t="s">
        <v>589</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45.2</v>
      </c>
      <c r="BY51" s="1307"/>
      <c r="BZ51" s="1307"/>
      <c r="CA51" s="1307"/>
      <c r="CB51" s="1307"/>
      <c r="CC51" s="1307"/>
      <c r="CD51" s="1307"/>
      <c r="CE51" s="1307"/>
      <c r="CF51" s="1307">
        <v>43.9</v>
      </c>
      <c r="CG51" s="1307"/>
      <c r="CH51" s="1307"/>
      <c r="CI51" s="1307"/>
      <c r="CJ51" s="1307"/>
      <c r="CK51" s="1307"/>
      <c r="CL51" s="1307"/>
      <c r="CM51" s="1307"/>
      <c r="CN51" s="1307">
        <v>41</v>
      </c>
      <c r="CO51" s="1307"/>
      <c r="CP51" s="1307"/>
      <c r="CQ51" s="1307"/>
      <c r="CR51" s="1307"/>
      <c r="CS51" s="1307"/>
      <c r="CT51" s="1307"/>
      <c r="CU51" s="1307"/>
      <c r="CV51" s="1307">
        <v>38.200000000000003</v>
      </c>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591</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50.5</v>
      </c>
      <c r="BY53" s="1307"/>
      <c r="BZ53" s="1307"/>
      <c r="CA53" s="1307"/>
      <c r="CB53" s="1307"/>
      <c r="CC53" s="1307"/>
      <c r="CD53" s="1307"/>
      <c r="CE53" s="1307"/>
      <c r="CF53" s="1307">
        <v>67.900000000000006</v>
      </c>
      <c r="CG53" s="1307"/>
      <c r="CH53" s="1307"/>
      <c r="CI53" s="1307"/>
      <c r="CJ53" s="1307"/>
      <c r="CK53" s="1307"/>
      <c r="CL53" s="1307"/>
      <c r="CM53" s="1307"/>
      <c r="CN53" s="1307">
        <v>68.8</v>
      </c>
      <c r="CO53" s="1307"/>
      <c r="CP53" s="1307"/>
      <c r="CQ53" s="1307"/>
      <c r="CR53" s="1307"/>
      <c r="CS53" s="1307"/>
      <c r="CT53" s="1307"/>
      <c r="CU53" s="1307"/>
      <c r="CV53" s="1307">
        <v>69.8</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592</v>
      </c>
      <c r="AO55" s="1311"/>
      <c r="AP55" s="1311"/>
      <c r="AQ55" s="1311"/>
      <c r="AR55" s="1311"/>
      <c r="AS55" s="1311"/>
      <c r="AT55" s="1311"/>
      <c r="AU55" s="1311"/>
      <c r="AV55" s="1311"/>
      <c r="AW55" s="1311"/>
      <c r="AX55" s="1311"/>
      <c r="AY55" s="1311"/>
      <c r="AZ55" s="1311"/>
      <c r="BA55" s="1311"/>
      <c r="BB55" s="1310" t="s">
        <v>593</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590</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594</v>
      </c>
    </row>
    <row r="64" spans="1:109">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587</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545</v>
      </c>
      <c r="BQ72" s="1311"/>
      <c r="BR72" s="1311"/>
      <c r="BS72" s="1311"/>
      <c r="BT72" s="1311"/>
      <c r="BU72" s="1311"/>
      <c r="BV72" s="1311"/>
      <c r="BW72" s="1311"/>
      <c r="BX72" s="1311" t="s">
        <v>546</v>
      </c>
      <c r="BY72" s="1311"/>
      <c r="BZ72" s="1311"/>
      <c r="CA72" s="1311"/>
      <c r="CB72" s="1311"/>
      <c r="CC72" s="1311"/>
      <c r="CD72" s="1311"/>
      <c r="CE72" s="1311"/>
      <c r="CF72" s="1311" t="s">
        <v>547</v>
      </c>
      <c r="CG72" s="1311"/>
      <c r="CH72" s="1311"/>
      <c r="CI72" s="1311"/>
      <c r="CJ72" s="1311"/>
      <c r="CK72" s="1311"/>
      <c r="CL72" s="1311"/>
      <c r="CM72" s="1311"/>
      <c r="CN72" s="1311" t="s">
        <v>548</v>
      </c>
      <c r="CO72" s="1311"/>
      <c r="CP72" s="1311"/>
      <c r="CQ72" s="1311"/>
      <c r="CR72" s="1311"/>
      <c r="CS72" s="1311"/>
      <c r="CT72" s="1311"/>
      <c r="CU72" s="1311"/>
      <c r="CV72" s="1311" t="s">
        <v>549</v>
      </c>
      <c r="CW72" s="1311"/>
      <c r="CX72" s="1311"/>
      <c r="CY72" s="1311"/>
      <c r="CZ72" s="1311"/>
      <c r="DA72" s="1311"/>
      <c r="DB72" s="1311"/>
      <c r="DC72" s="1311"/>
    </row>
    <row r="73" spans="2:107">
      <c r="B73" s="394"/>
      <c r="G73" s="1322"/>
      <c r="H73" s="1322"/>
      <c r="I73" s="1322"/>
      <c r="J73" s="1322"/>
      <c r="K73" s="1306"/>
      <c r="L73" s="1306"/>
      <c r="M73" s="1306"/>
      <c r="N73" s="1306"/>
      <c r="AM73" s="403"/>
      <c r="AN73" s="1310" t="s">
        <v>588</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v>14.8</v>
      </c>
      <c r="BQ73" s="1307"/>
      <c r="BR73" s="1307"/>
      <c r="BS73" s="1307"/>
      <c r="BT73" s="1307"/>
      <c r="BU73" s="1307"/>
      <c r="BV73" s="1307"/>
      <c r="BW73" s="1307"/>
      <c r="BX73" s="1307">
        <v>45.2</v>
      </c>
      <c r="BY73" s="1307"/>
      <c r="BZ73" s="1307"/>
      <c r="CA73" s="1307"/>
      <c r="CB73" s="1307"/>
      <c r="CC73" s="1307"/>
      <c r="CD73" s="1307"/>
      <c r="CE73" s="1307"/>
      <c r="CF73" s="1307">
        <v>43.9</v>
      </c>
      <c r="CG73" s="1307"/>
      <c r="CH73" s="1307"/>
      <c r="CI73" s="1307"/>
      <c r="CJ73" s="1307"/>
      <c r="CK73" s="1307"/>
      <c r="CL73" s="1307"/>
      <c r="CM73" s="1307"/>
      <c r="CN73" s="1307">
        <v>41</v>
      </c>
      <c r="CO73" s="1307"/>
      <c r="CP73" s="1307"/>
      <c r="CQ73" s="1307"/>
      <c r="CR73" s="1307"/>
      <c r="CS73" s="1307"/>
      <c r="CT73" s="1307"/>
      <c r="CU73" s="1307"/>
      <c r="CV73" s="1307">
        <v>38.200000000000003</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598</v>
      </c>
      <c r="BC75" s="1310"/>
      <c r="BD75" s="1310"/>
      <c r="BE75" s="1310"/>
      <c r="BF75" s="1310"/>
      <c r="BG75" s="1310"/>
      <c r="BH75" s="1310"/>
      <c r="BI75" s="1310"/>
      <c r="BJ75" s="1310"/>
      <c r="BK75" s="1310"/>
      <c r="BL75" s="1310"/>
      <c r="BM75" s="1310"/>
      <c r="BN75" s="1310"/>
      <c r="BO75" s="1310"/>
      <c r="BP75" s="1307">
        <v>4.3</v>
      </c>
      <c r="BQ75" s="1307"/>
      <c r="BR75" s="1307"/>
      <c r="BS75" s="1307"/>
      <c r="BT75" s="1307"/>
      <c r="BU75" s="1307"/>
      <c r="BV75" s="1307"/>
      <c r="BW75" s="1307"/>
      <c r="BX75" s="1307">
        <v>3.5</v>
      </c>
      <c r="BY75" s="1307"/>
      <c r="BZ75" s="1307"/>
      <c r="CA75" s="1307"/>
      <c r="CB75" s="1307"/>
      <c r="CC75" s="1307"/>
      <c r="CD75" s="1307"/>
      <c r="CE75" s="1307"/>
      <c r="CF75" s="1307">
        <v>3.6</v>
      </c>
      <c r="CG75" s="1307"/>
      <c r="CH75" s="1307"/>
      <c r="CI75" s="1307"/>
      <c r="CJ75" s="1307"/>
      <c r="CK75" s="1307"/>
      <c r="CL75" s="1307"/>
      <c r="CM75" s="1307"/>
      <c r="CN75" s="1307">
        <v>4</v>
      </c>
      <c r="CO75" s="1307"/>
      <c r="CP75" s="1307"/>
      <c r="CQ75" s="1307"/>
      <c r="CR75" s="1307"/>
      <c r="CS75" s="1307"/>
      <c r="CT75" s="1307"/>
      <c r="CU75" s="1307"/>
      <c r="CV75" s="1307">
        <v>4.5999999999999996</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592</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597</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XwqQJaAv1RizZA52o+t1O8dvZUw1ur3hpQdc0RGTlfxwxmQaARXYWU8Pq23NnRieR9AEBf9Q46NaYzFymxhOQ==" saltValue="hMWAwsE1HYBeJqwSNo0iq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7qZaE0hafzKJFVIPHhjXqLiG+E7JaaDAygTByMtN03OXA1UfBm2z+3HW/IsGdjUm+Kv/8qIsq1BujgJiYq8fQ==" saltValue="hFVH2QKdl1+dZCgXgrrEp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XahASARsJqoYwTIxQ6497Dh+PIwU3YZJ3VSAqY0EC1620jZjkP3CulqDPcINBkzaosnmE6ekp0P2cUJpBe3+w==" saltValue="3ZzohKwnapj8SOI4owDqE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542</v>
      </c>
      <c r="G2" s="156"/>
      <c r="H2" s="157"/>
    </row>
    <row r="3" spans="1:8">
      <c r="A3" s="153" t="s">
        <v>535</v>
      </c>
      <c r="B3" s="158"/>
      <c r="C3" s="159"/>
      <c r="D3" s="160">
        <v>67577</v>
      </c>
      <c r="E3" s="161"/>
      <c r="F3" s="162">
        <v>53292</v>
      </c>
      <c r="G3" s="163"/>
      <c r="H3" s="164"/>
    </row>
    <row r="4" spans="1:8">
      <c r="A4" s="165"/>
      <c r="B4" s="166"/>
      <c r="C4" s="167"/>
      <c r="D4" s="168">
        <v>60624</v>
      </c>
      <c r="E4" s="169"/>
      <c r="F4" s="170">
        <v>28900</v>
      </c>
      <c r="G4" s="171"/>
      <c r="H4" s="172"/>
    </row>
    <row r="5" spans="1:8">
      <c r="A5" s="153" t="s">
        <v>537</v>
      </c>
      <c r="B5" s="158"/>
      <c r="C5" s="159"/>
      <c r="D5" s="160">
        <v>123831</v>
      </c>
      <c r="E5" s="161"/>
      <c r="F5" s="162">
        <v>56894</v>
      </c>
      <c r="G5" s="163"/>
      <c r="H5" s="164"/>
    </row>
    <row r="6" spans="1:8">
      <c r="A6" s="165"/>
      <c r="B6" s="166"/>
      <c r="C6" s="167"/>
      <c r="D6" s="168">
        <v>111730</v>
      </c>
      <c r="E6" s="169"/>
      <c r="F6" s="170">
        <v>32548</v>
      </c>
      <c r="G6" s="171"/>
      <c r="H6" s="172"/>
    </row>
    <row r="7" spans="1:8">
      <c r="A7" s="153" t="s">
        <v>538</v>
      </c>
      <c r="B7" s="158"/>
      <c r="C7" s="159"/>
      <c r="D7" s="160">
        <v>45157</v>
      </c>
      <c r="E7" s="161"/>
      <c r="F7" s="162">
        <v>57122</v>
      </c>
      <c r="G7" s="163"/>
      <c r="H7" s="164"/>
    </row>
    <row r="8" spans="1:8">
      <c r="A8" s="165"/>
      <c r="B8" s="166"/>
      <c r="C8" s="167"/>
      <c r="D8" s="168">
        <v>36257</v>
      </c>
      <c r="E8" s="169"/>
      <c r="F8" s="170">
        <v>36191</v>
      </c>
      <c r="G8" s="171"/>
      <c r="H8" s="172"/>
    </row>
    <row r="9" spans="1:8">
      <c r="A9" s="153" t="s">
        <v>539</v>
      </c>
      <c r="B9" s="158"/>
      <c r="C9" s="159"/>
      <c r="D9" s="160">
        <v>34222</v>
      </c>
      <c r="E9" s="161"/>
      <c r="F9" s="162">
        <v>53655</v>
      </c>
      <c r="G9" s="163"/>
      <c r="H9" s="164"/>
    </row>
    <row r="10" spans="1:8">
      <c r="A10" s="165"/>
      <c r="B10" s="166"/>
      <c r="C10" s="167"/>
      <c r="D10" s="168">
        <v>31304</v>
      </c>
      <c r="E10" s="169"/>
      <c r="F10" s="170">
        <v>32719</v>
      </c>
      <c r="G10" s="171"/>
      <c r="H10" s="172"/>
    </row>
    <row r="11" spans="1:8">
      <c r="A11" s="153" t="s">
        <v>540</v>
      </c>
      <c r="B11" s="158"/>
      <c r="C11" s="159"/>
      <c r="D11" s="160">
        <v>36140</v>
      </c>
      <c r="E11" s="161"/>
      <c r="F11" s="162">
        <v>53869</v>
      </c>
      <c r="G11" s="163"/>
      <c r="H11" s="164"/>
    </row>
    <row r="12" spans="1:8">
      <c r="A12" s="165"/>
      <c r="B12" s="166"/>
      <c r="C12" s="173"/>
      <c r="D12" s="168">
        <v>28664</v>
      </c>
      <c r="E12" s="169"/>
      <c r="F12" s="170">
        <v>35046</v>
      </c>
      <c r="G12" s="171"/>
      <c r="H12" s="172"/>
    </row>
    <row r="13" spans="1:8">
      <c r="A13" s="153"/>
      <c r="B13" s="158"/>
      <c r="C13" s="174"/>
      <c r="D13" s="175">
        <v>61385</v>
      </c>
      <c r="E13" s="176"/>
      <c r="F13" s="177">
        <v>54966</v>
      </c>
      <c r="G13" s="178"/>
      <c r="H13" s="164"/>
    </row>
    <row r="14" spans="1:8">
      <c r="A14" s="165"/>
      <c r="B14" s="166"/>
      <c r="C14" s="167"/>
      <c r="D14" s="168">
        <v>53716</v>
      </c>
      <c r="E14" s="169"/>
      <c r="F14" s="170">
        <v>33081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5.73</v>
      </c>
      <c r="C19" s="179">
        <f>ROUND(VALUE(SUBSTITUTE(実質収支比率等に係る経年分析!G$48,"▲","-")),2)</f>
        <v>6.66</v>
      </c>
      <c r="D19" s="179">
        <f>ROUND(VALUE(SUBSTITUTE(実質収支比率等に係る経年分析!H$48,"▲","-")),2)</f>
        <v>6.9</v>
      </c>
      <c r="E19" s="179">
        <f>ROUND(VALUE(SUBSTITUTE(実質収支比率等に係る経年分析!I$48,"▲","-")),2)</f>
        <v>5.92</v>
      </c>
      <c r="F19" s="179">
        <f>ROUND(VALUE(SUBSTITUTE(実質収支比率等に係る経年分析!J$48,"▲","-")),2)</f>
        <v>6.21</v>
      </c>
    </row>
    <row r="20" spans="1:11">
      <c r="A20" s="179" t="s">
        <v>55</v>
      </c>
      <c r="B20" s="179">
        <f>ROUND(VALUE(SUBSTITUTE(実質収支比率等に係る経年分析!F$47,"▲","-")),2)</f>
        <v>17.66</v>
      </c>
      <c r="C20" s="179">
        <f>ROUND(VALUE(SUBSTITUTE(実質収支比率等に係る経年分析!G$47,"▲","-")),2)</f>
        <v>17.25</v>
      </c>
      <c r="D20" s="179">
        <f>ROUND(VALUE(SUBSTITUTE(実質収支比率等に係る経年分析!H$47,"▲","-")),2)</f>
        <v>17.600000000000001</v>
      </c>
      <c r="E20" s="179">
        <f>ROUND(VALUE(SUBSTITUTE(実質収支比率等に係る経年分析!I$47,"▲","-")),2)</f>
        <v>16.39</v>
      </c>
      <c r="F20" s="179">
        <f>ROUND(VALUE(SUBSTITUTE(実質収支比率等に係る経年分析!J$47,"▲","-")),2)</f>
        <v>15.53</v>
      </c>
    </row>
    <row r="21" spans="1:11">
      <c r="A21" s="179" t="s">
        <v>56</v>
      </c>
      <c r="B21" s="179">
        <f>IF(ISNUMBER(VALUE(SUBSTITUTE(実質収支比率等に係る経年分析!F$49,"▲","-"))),ROUND(VALUE(SUBSTITUTE(実質収支比率等に係る経年分析!F$49,"▲","-")),2),NA())</f>
        <v>-0.49</v>
      </c>
      <c r="C21" s="179">
        <f>IF(ISNUMBER(VALUE(SUBSTITUTE(実質収支比率等に係る経年分析!G$49,"▲","-"))),ROUND(VALUE(SUBSTITUTE(実質収支比率等に係る経年分析!G$49,"▲","-")),2),NA())</f>
        <v>1.08</v>
      </c>
      <c r="D21" s="179">
        <f>IF(ISNUMBER(VALUE(SUBSTITUTE(実質収支比率等に係る経年分析!H$49,"▲","-"))),ROUND(VALUE(SUBSTITUTE(実質収支比率等に係る経年分析!H$49,"▲","-")),2),NA())</f>
        <v>0.13</v>
      </c>
      <c r="E21" s="179">
        <f>IF(ISNUMBER(VALUE(SUBSTITUTE(実質収支比率等に係る経年分析!I$49,"▲","-"))),ROUND(VALUE(SUBSTITUTE(実質収支比率等に係る経年分析!I$49,"▲","-")),2),NA())</f>
        <v>-2.2799999999999998</v>
      </c>
      <c r="F21" s="179">
        <f>IF(ISNUMBER(VALUE(SUBSTITUTE(実質収支比率等に係る経年分析!J$49,"▲","-"))),ROUND(VALUE(SUBSTITUTE(実質収支比率等に係る経年分析!J$49,"▲","-")),2),NA())</f>
        <v>-0.42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学校給食費特別会計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1.65</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4.6500000000000004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4.6900000000000004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9.6199999999999992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9.2799999999999994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601</v>
      </c>
      <c r="E42" s="181"/>
      <c r="F42" s="181"/>
      <c r="G42" s="181">
        <f>'実質公債費比率（分子）の構造'!L$52</f>
        <v>575</v>
      </c>
      <c r="H42" s="181"/>
      <c r="I42" s="181"/>
      <c r="J42" s="181">
        <f>'実質公債費比率（分子）の構造'!M$52</f>
        <v>573</v>
      </c>
      <c r="K42" s="181"/>
      <c r="L42" s="181"/>
      <c r="M42" s="181">
        <f>'実質公債費比率（分子）の構造'!N$52</f>
        <v>557</v>
      </c>
      <c r="N42" s="181"/>
      <c r="O42" s="181"/>
      <c r="P42" s="181">
        <f>'実質公債費比率（分子）の構造'!O$52</f>
        <v>543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f>'実質公債費比率（分子）の構造'!O$50</f>
        <v>0</v>
      </c>
      <c r="O44" s="181"/>
      <c r="P44" s="181"/>
    </row>
    <row r="45" spans="1:16">
      <c r="A45" s="181" t="s">
        <v>66</v>
      </c>
      <c r="B45" s="181">
        <f>'実質公債費比率（分子）の構造'!K$49</f>
        <v>28</v>
      </c>
      <c r="C45" s="181"/>
      <c r="D45" s="181"/>
      <c r="E45" s="181">
        <f>'実質公債費比率（分子）の構造'!L$49</f>
        <v>42</v>
      </c>
      <c r="F45" s="181"/>
      <c r="G45" s="181"/>
      <c r="H45" s="181">
        <f>'実質公債費比率（分子）の構造'!M$49</f>
        <v>37</v>
      </c>
      <c r="I45" s="181"/>
      <c r="J45" s="181"/>
      <c r="K45" s="181">
        <f>'実質公債費比率（分子）の構造'!N$49</f>
        <v>35</v>
      </c>
      <c r="L45" s="181"/>
      <c r="M45" s="181"/>
      <c r="N45" s="181">
        <f>'実質公債費比率（分子）の構造'!O$49</f>
        <v>36</v>
      </c>
      <c r="O45" s="181"/>
      <c r="P45" s="181"/>
    </row>
    <row r="46" spans="1:16">
      <c r="A46" s="181" t="s">
        <v>67</v>
      </c>
      <c r="B46" s="181">
        <f>'実質公債費比率（分子）の構造'!K$48</f>
        <v>175</v>
      </c>
      <c r="C46" s="181"/>
      <c r="D46" s="181"/>
      <c r="E46" s="181">
        <f>'実質公債費比率（分子）の構造'!L$48</f>
        <v>175</v>
      </c>
      <c r="F46" s="181"/>
      <c r="G46" s="181"/>
      <c r="H46" s="181">
        <f>'実質公債費比率（分子）の構造'!M$48</f>
        <v>171</v>
      </c>
      <c r="I46" s="181"/>
      <c r="J46" s="181"/>
      <c r="K46" s="181">
        <f>'実質公債費比率（分子）の構造'!N$48</f>
        <v>157</v>
      </c>
      <c r="L46" s="181"/>
      <c r="M46" s="181"/>
      <c r="N46" s="181">
        <f>'実質公債費比率（分子）の構造'!O$48</f>
        <v>157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555</v>
      </c>
      <c r="C49" s="181"/>
      <c r="D49" s="181"/>
      <c r="E49" s="181">
        <f>'実質公債費比率（分子）の構造'!L$45</f>
        <v>519</v>
      </c>
      <c r="F49" s="181"/>
      <c r="G49" s="181"/>
      <c r="H49" s="181">
        <f>'実質公債費比率（分子）の構造'!M$45</f>
        <v>540</v>
      </c>
      <c r="I49" s="181"/>
      <c r="J49" s="181"/>
      <c r="K49" s="181">
        <f>'実質公債費比率（分子）の構造'!N$45</f>
        <v>576</v>
      </c>
      <c r="L49" s="181"/>
      <c r="M49" s="181"/>
      <c r="N49" s="181">
        <f>'実質公債費比率（分子）の構造'!O$45</f>
        <v>590</v>
      </c>
      <c r="O49" s="181"/>
      <c r="P49" s="181"/>
    </row>
    <row r="50" spans="1:16">
      <c r="A50" s="181" t="s">
        <v>71</v>
      </c>
      <c r="B50" s="181" t="e">
        <f>NA()</f>
        <v>#N/A</v>
      </c>
      <c r="C50" s="181">
        <f>IF(ISNUMBER('実質公債費比率（分子）の構造'!K$53),'実質公債費比率（分子）の構造'!K$53,NA())</f>
        <v>157</v>
      </c>
      <c r="D50" s="181" t="e">
        <f>NA()</f>
        <v>#N/A</v>
      </c>
      <c r="E50" s="181" t="e">
        <f>NA()</f>
        <v>#N/A</v>
      </c>
      <c r="F50" s="181">
        <f>IF(ISNUMBER('実質公債費比率（分子）の構造'!L$53),'実質公債費比率（分子）の構造'!L$53,NA())</f>
        <v>161</v>
      </c>
      <c r="G50" s="181" t="e">
        <f>NA()</f>
        <v>#N/A</v>
      </c>
      <c r="H50" s="181" t="e">
        <f>NA()</f>
        <v>#N/A</v>
      </c>
      <c r="I50" s="181">
        <f>IF(ISNUMBER('実質公債費比率（分子）の構造'!M$53),'実質公債費比率（分子）の構造'!M$53,NA())</f>
        <v>175</v>
      </c>
      <c r="J50" s="181" t="e">
        <f>NA()</f>
        <v>#N/A</v>
      </c>
      <c r="K50" s="181" t="e">
        <f>NA()</f>
        <v>#N/A</v>
      </c>
      <c r="L50" s="181">
        <f>IF(ISNUMBER('実質公債費比率（分子）の構造'!N$53),'実質公債費比率（分子）の構造'!N$53,NA())</f>
        <v>211</v>
      </c>
      <c r="M50" s="181" t="e">
        <f>NA()</f>
        <v>#N/A</v>
      </c>
      <c r="N50" s="181" t="e">
        <f>NA()</f>
        <v>#N/A</v>
      </c>
      <c r="O50" s="181">
        <f>IF(ISNUMBER('実質公債費比率（分子）の構造'!O$53),'実質公債費比率（分子）の構造'!O$53,NA())</f>
        <v>240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6282</v>
      </c>
      <c r="E56" s="180"/>
      <c r="F56" s="180"/>
      <c r="G56" s="180">
        <f>'将来負担比率（分子）の構造'!J$52</f>
        <v>6237</v>
      </c>
      <c r="H56" s="180"/>
      <c r="I56" s="180"/>
      <c r="J56" s="180">
        <f>'将来負担比率（分子）の構造'!K$52</f>
        <v>6108</v>
      </c>
      <c r="K56" s="180"/>
      <c r="L56" s="180"/>
      <c r="M56" s="180">
        <f>'将来負担比率（分子）の構造'!L$52</f>
        <v>6019</v>
      </c>
      <c r="N56" s="180"/>
      <c r="O56" s="180"/>
      <c r="P56" s="180">
        <f>'将来負担比率（分子）の構造'!M$52</f>
        <v>5903</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2867</v>
      </c>
      <c r="E58" s="180"/>
      <c r="F58" s="180"/>
      <c r="G58" s="180">
        <f>'将来負担比率（分子）の構造'!J$50</f>
        <v>1585</v>
      </c>
      <c r="H58" s="180"/>
      <c r="I58" s="180"/>
      <c r="J58" s="180">
        <f>'将来負担比率（分子）の構造'!K$50</f>
        <v>1615</v>
      </c>
      <c r="K58" s="180"/>
      <c r="L58" s="180"/>
      <c r="M58" s="180">
        <f>'将来負担比率（分子）の構造'!L$50</f>
        <v>1629</v>
      </c>
      <c r="N58" s="180"/>
      <c r="O58" s="180"/>
      <c r="P58" s="180">
        <f>'将来負担比率（分子）の構造'!M$50</f>
        <v>1682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1591</v>
      </c>
      <c r="C62" s="180"/>
      <c r="D62" s="180"/>
      <c r="E62" s="180">
        <f>'将来負担比率（分子）の構造'!J$45</f>
        <v>1509</v>
      </c>
      <c r="F62" s="180"/>
      <c r="G62" s="180"/>
      <c r="H62" s="180">
        <f>'将来負担比率（分子）の構造'!K$45</f>
        <v>1480</v>
      </c>
      <c r="I62" s="180"/>
      <c r="J62" s="180"/>
      <c r="K62" s="180">
        <f>'将来負担比率（分子）の構造'!L$45</f>
        <v>1393</v>
      </c>
      <c r="L62" s="180"/>
      <c r="M62" s="180"/>
      <c r="N62" s="180">
        <f>'将来負担比率（分子）の構造'!M$45</f>
        <v>1363</v>
      </c>
      <c r="O62" s="180"/>
      <c r="P62" s="180"/>
    </row>
    <row r="63" spans="1:16">
      <c r="A63" s="180" t="s">
        <v>34</v>
      </c>
      <c r="B63" s="180">
        <f>'将来負担比率（分子）の構造'!I$44</f>
        <v>179</v>
      </c>
      <c r="C63" s="180"/>
      <c r="D63" s="180"/>
      <c r="E63" s="180">
        <f>'将来負担比率（分子）の構造'!J$44</f>
        <v>145</v>
      </c>
      <c r="F63" s="180"/>
      <c r="G63" s="180"/>
      <c r="H63" s="180">
        <f>'将来負担比率（分子）の構造'!K$44</f>
        <v>121</v>
      </c>
      <c r="I63" s="180"/>
      <c r="J63" s="180"/>
      <c r="K63" s="180">
        <f>'将来負担比率（分子）の構造'!L$44</f>
        <v>110</v>
      </c>
      <c r="L63" s="180"/>
      <c r="M63" s="180"/>
      <c r="N63" s="180">
        <f>'将来負担比率（分子）の構造'!M$44</f>
        <v>93</v>
      </c>
      <c r="O63" s="180"/>
      <c r="P63" s="180"/>
    </row>
    <row r="64" spans="1:16">
      <c r="A64" s="180" t="s">
        <v>33</v>
      </c>
      <c r="B64" s="180">
        <f>'将来負担比率（分子）の構造'!I$43</f>
        <v>1806</v>
      </c>
      <c r="C64" s="180"/>
      <c r="D64" s="180"/>
      <c r="E64" s="180">
        <f>'将来負担比率（分子）の構造'!J$43</f>
        <v>1605</v>
      </c>
      <c r="F64" s="180"/>
      <c r="G64" s="180"/>
      <c r="H64" s="180">
        <f>'将来負担比率（分子）の構造'!K$43</f>
        <v>1533</v>
      </c>
      <c r="I64" s="180"/>
      <c r="J64" s="180"/>
      <c r="K64" s="180">
        <f>'将来負担比率（分子）の構造'!L$43</f>
        <v>1457</v>
      </c>
      <c r="L64" s="180"/>
      <c r="M64" s="180"/>
      <c r="N64" s="180">
        <f>'将来負担比率（分子）の構造'!M$43</f>
        <v>1424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6230</v>
      </c>
      <c r="C66" s="180"/>
      <c r="D66" s="180"/>
      <c r="E66" s="180">
        <f>'将来負担比率（分子）の構造'!J$41</f>
        <v>6632</v>
      </c>
      <c r="F66" s="180"/>
      <c r="G66" s="180"/>
      <c r="H66" s="180">
        <f>'将来負担比率（分子）の構造'!K$41</f>
        <v>6555</v>
      </c>
      <c r="I66" s="180"/>
      <c r="J66" s="180"/>
      <c r="K66" s="180">
        <f>'将来負担比率（分子）の構造'!L$41</f>
        <v>6524</v>
      </c>
      <c r="L66" s="180"/>
      <c r="M66" s="180"/>
      <c r="N66" s="180">
        <f>'将来負担比率（分子）の構造'!M$41</f>
        <v>6435</v>
      </c>
      <c r="O66" s="180"/>
      <c r="P66" s="180"/>
    </row>
    <row r="67" spans="1:16">
      <c r="A67" s="180" t="s">
        <v>75</v>
      </c>
      <c r="B67" s="180" t="e">
        <f>NA()</f>
        <v>#N/A</v>
      </c>
      <c r="C67" s="180">
        <f>IF(ISNUMBER('将来負担比率（分子）の構造'!I$53), IF('将来負担比率（分子）の構造'!I$53 &lt; 0, 0, '将来負担比率（分子）の構造'!I$53), NA())</f>
        <v>657</v>
      </c>
      <c r="D67" s="180" t="e">
        <f>NA()</f>
        <v>#N/A</v>
      </c>
      <c r="E67" s="180" t="e">
        <f>NA()</f>
        <v>#N/A</v>
      </c>
      <c r="F67" s="180">
        <f>IF(ISNUMBER('将来負担比率（分子）の構造'!J$53), IF('将来負担比率（分子）の構造'!J$53 &lt; 0, 0, '将来負担比率（分子）の構造'!J$53), NA())</f>
        <v>2067</v>
      </c>
      <c r="G67" s="180" t="e">
        <f>NA()</f>
        <v>#N/A</v>
      </c>
      <c r="H67" s="180" t="e">
        <f>NA()</f>
        <v>#N/A</v>
      </c>
      <c r="I67" s="180">
        <f>IF(ISNUMBER('将来負担比率（分子）の構造'!K$53), IF('将来負担比率（分子）の構造'!K$53 &lt; 0, 0, '将来負担比率（分子）の構造'!K$53), NA())</f>
        <v>1966</v>
      </c>
      <c r="J67" s="180" t="e">
        <f>NA()</f>
        <v>#N/A</v>
      </c>
      <c r="K67" s="180" t="e">
        <f>NA()</f>
        <v>#N/A</v>
      </c>
      <c r="L67" s="180">
        <f>IF(ISNUMBER('将来負担比率（分子）の構造'!L$53), IF('将来負担比率（分子）の構造'!L$53 &lt; 0, 0, '将来負担比率（分子）の構造'!L$53), NA())</f>
        <v>1837</v>
      </c>
      <c r="M67" s="180" t="e">
        <f>NA()</f>
        <v>#N/A</v>
      </c>
      <c r="N67" s="180" t="e">
        <f>NA()</f>
        <v>#N/A</v>
      </c>
      <c r="O67" s="180">
        <f>IF(ISNUMBER('将来負担比率（分子）の構造'!M$53), IF('将来負担比率（分子）の構造'!M$53 &lt; 0, 0, '将来負担比率（分子）の構造'!M$53), NA())</f>
        <v>1730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888</v>
      </c>
      <c r="C72" s="184">
        <f>基金残高に係る経年分析!G55</f>
        <v>824</v>
      </c>
      <c r="D72" s="184">
        <f>基金残高に係る経年分析!H55</f>
        <v>786</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551</v>
      </c>
      <c r="C74" s="184">
        <f>基金残高に係る経年分析!G57</f>
        <v>581</v>
      </c>
      <c r="D74" s="184">
        <f>基金残高に係る経年分析!H57</f>
        <v>573</v>
      </c>
    </row>
  </sheetData>
  <sheetProtection algorithmName="SHA-512" hashValue="umJDJTAHhJMM5m2GVTXC2HU8x+7LprYhNSaCowPSRtKn/eAWA8wPJRZe6PjThuvyeIjLZQjTLEQmE1J7JaVWNg==" saltValue="Wl0Y34ETDQMTunitFWxF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3404675</v>
      </c>
      <c r="S5" s="727"/>
      <c r="T5" s="727"/>
      <c r="U5" s="727"/>
      <c r="V5" s="727"/>
      <c r="W5" s="727"/>
      <c r="X5" s="727"/>
      <c r="Y5" s="773"/>
      <c r="Z5" s="791">
        <v>48.5</v>
      </c>
      <c r="AA5" s="791"/>
      <c r="AB5" s="791"/>
      <c r="AC5" s="791"/>
      <c r="AD5" s="792">
        <v>3404675</v>
      </c>
      <c r="AE5" s="792"/>
      <c r="AF5" s="792"/>
      <c r="AG5" s="792"/>
      <c r="AH5" s="792"/>
      <c r="AI5" s="792"/>
      <c r="AJ5" s="792"/>
      <c r="AK5" s="792"/>
      <c r="AL5" s="774">
        <v>70.099999999999994</v>
      </c>
      <c r="AM5" s="743"/>
      <c r="AN5" s="743"/>
      <c r="AO5" s="775"/>
      <c r="AP5" s="760" t="s">
        <v>228</v>
      </c>
      <c r="AQ5" s="761"/>
      <c r="AR5" s="761"/>
      <c r="AS5" s="761"/>
      <c r="AT5" s="761"/>
      <c r="AU5" s="761"/>
      <c r="AV5" s="761"/>
      <c r="AW5" s="761"/>
      <c r="AX5" s="761"/>
      <c r="AY5" s="761"/>
      <c r="AZ5" s="761"/>
      <c r="BA5" s="761"/>
      <c r="BB5" s="761"/>
      <c r="BC5" s="761"/>
      <c r="BD5" s="761"/>
      <c r="BE5" s="761"/>
      <c r="BF5" s="762"/>
      <c r="BG5" s="661">
        <v>3404675</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112729</v>
      </c>
      <c r="S6" s="664"/>
      <c r="T6" s="664"/>
      <c r="U6" s="664"/>
      <c r="V6" s="664"/>
      <c r="W6" s="664"/>
      <c r="X6" s="664"/>
      <c r="Y6" s="665"/>
      <c r="Z6" s="723">
        <v>1.6</v>
      </c>
      <c r="AA6" s="723"/>
      <c r="AB6" s="723"/>
      <c r="AC6" s="723"/>
      <c r="AD6" s="724">
        <v>112729</v>
      </c>
      <c r="AE6" s="724"/>
      <c r="AF6" s="724"/>
      <c r="AG6" s="724"/>
      <c r="AH6" s="724"/>
      <c r="AI6" s="724"/>
      <c r="AJ6" s="724"/>
      <c r="AK6" s="724"/>
      <c r="AL6" s="666">
        <v>2.2999999999999998</v>
      </c>
      <c r="AM6" s="667"/>
      <c r="AN6" s="667"/>
      <c r="AO6" s="725"/>
      <c r="AP6" s="658" t="s">
        <v>234</v>
      </c>
      <c r="AQ6" s="659"/>
      <c r="AR6" s="659"/>
      <c r="AS6" s="659"/>
      <c r="AT6" s="659"/>
      <c r="AU6" s="659"/>
      <c r="AV6" s="659"/>
      <c r="AW6" s="659"/>
      <c r="AX6" s="659"/>
      <c r="AY6" s="659"/>
      <c r="AZ6" s="659"/>
      <c r="BA6" s="659"/>
      <c r="BB6" s="659"/>
      <c r="BC6" s="659"/>
      <c r="BD6" s="659"/>
      <c r="BE6" s="659"/>
      <c r="BF6" s="660"/>
      <c r="BG6" s="661">
        <v>3404675</v>
      </c>
      <c r="BH6" s="664"/>
      <c r="BI6" s="664"/>
      <c r="BJ6" s="664"/>
      <c r="BK6" s="664"/>
      <c r="BL6" s="664"/>
      <c r="BM6" s="664"/>
      <c r="BN6" s="665"/>
      <c r="BO6" s="723">
        <v>100</v>
      </c>
      <c r="BP6" s="723"/>
      <c r="BQ6" s="723"/>
      <c r="BR6" s="723"/>
      <c r="BS6" s="724" t="s">
        <v>229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97970</v>
      </c>
      <c r="CS6" s="664"/>
      <c r="CT6" s="664"/>
      <c r="CU6" s="664"/>
      <c r="CV6" s="664"/>
      <c r="CW6" s="664"/>
      <c r="CX6" s="664"/>
      <c r="CY6" s="665"/>
      <c r="CZ6" s="774">
        <v>1.5</v>
      </c>
      <c r="DA6" s="743"/>
      <c r="DB6" s="743"/>
      <c r="DC6" s="777"/>
      <c r="DD6" s="669" t="s">
        <v>129</v>
      </c>
      <c r="DE6" s="664"/>
      <c r="DF6" s="664"/>
      <c r="DG6" s="664"/>
      <c r="DH6" s="664"/>
      <c r="DI6" s="664"/>
      <c r="DJ6" s="664"/>
      <c r="DK6" s="664"/>
      <c r="DL6" s="664"/>
      <c r="DM6" s="664"/>
      <c r="DN6" s="664"/>
      <c r="DO6" s="664"/>
      <c r="DP6" s="665"/>
      <c r="DQ6" s="669">
        <v>97970</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3551</v>
      </c>
      <c r="S7" s="664"/>
      <c r="T7" s="664"/>
      <c r="U7" s="664"/>
      <c r="V7" s="664"/>
      <c r="W7" s="664"/>
      <c r="X7" s="664"/>
      <c r="Y7" s="665"/>
      <c r="Z7" s="723">
        <v>0.1</v>
      </c>
      <c r="AA7" s="723"/>
      <c r="AB7" s="723"/>
      <c r="AC7" s="723"/>
      <c r="AD7" s="724">
        <v>3551</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1292729</v>
      </c>
      <c r="BH7" s="664"/>
      <c r="BI7" s="664"/>
      <c r="BJ7" s="664"/>
      <c r="BK7" s="664"/>
      <c r="BL7" s="664"/>
      <c r="BM7" s="664"/>
      <c r="BN7" s="665"/>
      <c r="BO7" s="723">
        <v>38</v>
      </c>
      <c r="BP7" s="723"/>
      <c r="BQ7" s="723"/>
      <c r="BR7" s="723"/>
      <c r="BS7" s="724" t="s">
        <v>229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822834</v>
      </c>
      <c r="CS7" s="664"/>
      <c r="CT7" s="664"/>
      <c r="CU7" s="664"/>
      <c r="CV7" s="664"/>
      <c r="CW7" s="664"/>
      <c r="CX7" s="664"/>
      <c r="CY7" s="665"/>
      <c r="CZ7" s="723">
        <v>12.3</v>
      </c>
      <c r="DA7" s="723"/>
      <c r="DB7" s="723"/>
      <c r="DC7" s="723"/>
      <c r="DD7" s="669">
        <v>86697</v>
      </c>
      <c r="DE7" s="664"/>
      <c r="DF7" s="664"/>
      <c r="DG7" s="664"/>
      <c r="DH7" s="664"/>
      <c r="DI7" s="664"/>
      <c r="DJ7" s="664"/>
      <c r="DK7" s="664"/>
      <c r="DL7" s="664"/>
      <c r="DM7" s="664"/>
      <c r="DN7" s="664"/>
      <c r="DO7" s="664"/>
      <c r="DP7" s="665"/>
      <c r="DQ7" s="669">
        <v>750240</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9816</v>
      </c>
      <c r="S8" s="664"/>
      <c r="T8" s="664"/>
      <c r="U8" s="664"/>
      <c r="V8" s="664"/>
      <c r="W8" s="664"/>
      <c r="X8" s="664"/>
      <c r="Y8" s="665"/>
      <c r="Z8" s="723">
        <v>0.1</v>
      </c>
      <c r="AA8" s="723"/>
      <c r="AB8" s="723"/>
      <c r="AC8" s="723"/>
      <c r="AD8" s="724">
        <v>9816</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37659</v>
      </c>
      <c r="BH8" s="664"/>
      <c r="BI8" s="664"/>
      <c r="BJ8" s="664"/>
      <c r="BK8" s="664"/>
      <c r="BL8" s="664"/>
      <c r="BM8" s="664"/>
      <c r="BN8" s="665"/>
      <c r="BO8" s="723">
        <v>1.1000000000000001</v>
      </c>
      <c r="BP8" s="723"/>
      <c r="BQ8" s="723"/>
      <c r="BR8" s="723"/>
      <c r="BS8" s="669" t="s">
        <v>129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2117214</v>
      </c>
      <c r="CS8" s="664"/>
      <c r="CT8" s="664"/>
      <c r="CU8" s="664"/>
      <c r="CV8" s="664"/>
      <c r="CW8" s="664"/>
      <c r="CX8" s="664"/>
      <c r="CY8" s="665"/>
      <c r="CZ8" s="723">
        <v>31.6</v>
      </c>
      <c r="DA8" s="723"/>
      <c r="DB8" s="723"/>
      <c r="DC8" s="723"/>
      <c r="DD8" s="669">
        <v>52622</v>
      </c>
      <c r="DE8" s="664"/>
      <c r="DF8" s="664"/>
      <c r="DG8" s="664"/>
      <c r="DH8" s="664"/>
      <c r="DI8" s="664"/>
      <c r="DJ8" s="664"/>
      <c r="DK8" s="664"/>
      <c r="DL8" s="664"/>
      <c r="DM8" s="664"/>
      <c r="DN8" s="664"/>
      <c r="DO8" s="664"/>
      <c r="DP8" s="665"/>
      <c r="DQ8" s="669">
        <v>1289644</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8963</v>
      </c>
      <c r="S9" s="664"/>
      <c r="T9" s="664"/>
      <c r="U9" s="664"/>
      <c r="V9" s="664"/>
      <c r="W9" s="664"/>
      <c r="X9" s="664"/>
      <c r="Y9" s="665"/>
      <c r="Z9" s="723">
        <v>0.1</v>
      </c>
      <c r="AA9" s="723"/>
      <c r="AB9" s="723"/>
      <c r="AC9" s="723"/>
      <c r="AD9" s="724">
        <v>8963</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955466</v>
      </c>
      <c r="BH9" s="664"/>
      <c r="BI9" s="664"/>
      <c r="BJ9" s="664"/>
      <c r="BK9" s="664"/>
      <c r="BL9" s="664"/>
      <c r="BM9" s="664"/>
      <c r="BN9" s="665"/>
      <c r="BO9" s="723">
        <v>28.1</v>
      </c>
      <c r="BP9" s="723"/>
      <c r="BQ9" s="723"/>
      <c r="BR9" s="723"/>
      <c r="BS9" s="669" t="s">
        <v>229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648466</v>
      </c>
      <c r="CS9" s="664"/>
      <c r="CT9" s="664"/>
      <c r="CU9" s="664"/>
      <c r="CV9" s="664"/>
      <c r="CW9" s="664"/>
      <c r="CX9" s="664"/>
      <c r="CY9" s="665"/>
      <c r="CZ9" s="723">
        <v>9.6999999999999993</v>
      </c>
      <c r="DA9" s="723"/>
      <c r="DB9" s="723"/>
      <c r="DC9" s="723"/>
      <c r="DD9" s="669">
        <v>4560</v>
      </c>
      <c r="DE9" s="664"/>
      <c r="DF9" s="664"/>
      <c r="DG9" s="664"/>
      <c r="DH9" s="664"/>
      <c r="DI9" s="664"/>
      <c r="DJ9" s="664"/>
      <c r="DK9" s="664"/>
      <c r="DL9" s="664"/>
      <c r="DM9" s="664"/>
      <c r="DN9" s="664"/>
      <c r="DO9" s="664"/>
      <c r="DP9" s="665"/>
      <c r="DQ9" s="669">
        <v>556115</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229</v>
      </c>
      <c r="AA10" s="723"/>
      <c r="AB10" s="723"/>
      <c r="AC10" s="723"/>
      <c r="AD10" s="724" t="s">
        <v>129</v>
      </c>
      <c r="AE10" s="724"/>
      <c r="AF10" s="724"/>
      <c r="AG10" s="724"/>
      <c r="AH10" s="724"/>
      <c r="AI10" s="724"/>
      <c r="AJ10" s="724"/>
      <c r="AK10" s="724"/>
      <c r="AL10" s="666" t="s">
        <v>129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86605</v>
      </c>
      <c r="BH10" s="664"/>
      <c r="BI10" s="664"/>
      <c r="BJ10" s="664"/>
      <c r="BK10" s="664"/>
      <c r="BL10" s="664"/>
      <c r="BM10" s="664"/>
      <c r="BN10" s="665"/>
      <c r="BO10" s="723">
        <v>2.5</v>
      </c>
      <c r="BP10" s="723"/>
      <c r="BQ10" s="723"/>
      <c r="BR10" s="723"/>
      <c r="BS10" s="669" t="s">
        <v>129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321</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v>263</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129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212999</v>
      </c>
      <c r="BH11" s="664"/>
      <c r="BI11" s="664"/>
      <c r="BJ11" s="664"/>
      <c r="BK11" s="664"/>
      <c r="BL11" s="664"/>
      <c r="BM11" s="664"/>
      <c r="BN11" s="665"/>
      <c r="BO11" s="723">
        <v>6.3</v>
      </c>
      <c r="BP11" s="723"/>
      <c r="BQ11" s="723"/>
      <c r="BR11" s="723"/>
      <c r="BS11" s="669" t="s">
        <v>229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216663</v>
      </c>
      <c r="CS11" s="664"/>
      <c r="CT11" s="664"/>
      <c r="CU11" s="664"/>
      <c r="CV11" s="664"/>
      <c r="CW11" s="664"/>
      <c r="CX11" s="664"/>
      <c r="CY11" s="665"/>
      <c r="CZ11" s="723">
        <v>3.2</v>
      </c>
      <c r="DA11" s="723"/>
      <c r="DB11" s="723"/>
      <c r="DC11" s="723"/>
      <c r="DD11" s="669">
        <v>63536</v>
      </c>
      <c r="DE11" s="664"/>
      <c r="DF11" s="664"/>
      <c r="DG11" s="664"/>
      <c r="DH11" s="664"/>
      <c r="DI11" s="664"/>
      <c r="DJ11" s="664"/>
      <c r="DK11" s="664"/>
      <c r="DL11" s="664"/>
      <c r="DM11" s="664"/>
      <c r="DN11" s="664"/>
      <c r="DO11" s="664"/>
      <c r="DP11" s="665"/>
      <c r="DQ11" s="669">
        <v>170718</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411028</v>
      </c>
      <c r="S12" s="664"/>
      <c r="T12" s="664"/>
      <c r="U12" s="664"/>
      <c r="V12" s="664"/>
      <c r="W12" s="664"/>
      <c r="X12" s="664"/>
      <c r="Y12" s="665"/>
      <c r="Z12" s="723">
        <v>5.9</v>
      </c>
      <c r="AA12" s="723"/>
      <c r="AB12" s="723"/>
      <c r="AC12" s="723"/>
      <c r="AD12" s="724">
        <v>411028</v>
      </c>
      <c r="AE12" s="724"/>
      <c r="AF12" s="724"/>
      <c r="AG12" s="724"/>
      <c r="AH12" s="724"/>
      <c r="AI12" s="724"/>
      <c r="AJ12" s="724"/>
      <c r="AK12" s="724"/>
      <c r="AL12" s="666">
        <v>8.5</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1874591</v>
      </c>
      <c r="BH12" s="664"/>
      <c r="BI12" s="664"/>
      <c r="BJ12" s="664"/>
      <c r="BK12" s="664"/>
      <c r="BL12" s="664"/>
      <c r="BM12" s="664"/>
      <c r="BN12" s="665"/>
      <c r="BO12" s="723">
        <v>55.1</v>
      </c>
      <c r="BP12" s="723"/>
      <c r="BQ12" s="723"/>
      <c r="BR12" s="723"/>
      <c r="BS12" s="669" t="s">
        <v>129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22888</v>
      </c>
      <c r="CS12" s="664"/>
      <c r="CT12" s="664"/>
      <c r="CU12" s="664"/>
      <c r="CV12" s="664"/>
      <c r="CW12" s="664"/>
      <c r="CX12" s="664"/>
      <c r="CY12" s="665"/>
      <c r="CZ12" s="723">
        <v>0.3</v>
      </c>
      <c r="DA12" s="723"/>
      <c r="DB12" s="723"/>
      <c r="DC12" s="723"/>
      <c r="DD12" s="669" t="s">
        <v>129</v>
      </c>
      <c r="DE12" s="664"/>
      <c r="DF12" s="664"/>
      <c r="DG12" s="664"/>
      <c r="DH12" s="664"/>
      <c r="DI12" s="664"/>
      <c r="DJ12" s="664"/>
      <c r="DK12" s="664"/>
      <c r="DL12" s="664"/>
      <c r="DM12" s="664"/>
      <c r="DN12" s="664"/>
      <c r="DO12" s="664"/>
      <c r="DP12" s="665"/>
      <c r="DQ12" s="669">
        <v>22888</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229</v>
      </c>
      <c r="AE13" s="724"/>
      <c r="AF13" s="724"/>
      <c r="AG13" s="724"/>
      <c r="AH13" s="724"/>
      <c r="AI13" s="724"/>
      <c r="AJ13" s="724"/>
      <c r="AK13" s="724"/>
      <c r="AL13" s="666" t="s">
        <v>129</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1874591</v>
      </c>
      <c r="BH13" s="664"/>
      <c r="BI13" s="664"/>
      <c r="BJ13" s="664"/>
      <c r="BK13" s="664"/>
      <c r="BL13" s="664"/>
      <c r="BM13" s="664"/>
      <c r="BN13" s="665"/>
      <c r="BO13" s="723">
        <v>55.1</v>
      </c>
      <c r="BP13" s="723"/>
      <c r="BQ13" s="723"/>
      <c r="BR13" s="723"/>
      <c r="BS13" s="669" t="s">
        <v>129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825151</v>
      </c>
      <c r="CS13" s="664"/>
      <c r="CT13" s="664"/>
      <c r="CU13" s="664"/>
      <c r="CV13" s="664"/>
      <c r="CW13" s="664"/>
      <c r="CX13" s="664"/>
      <c r="CY13" s="665"/>
      <c r="CZ13" s="723">
        <v>12.3</v>
      </c>
      <c r="DA13" s="723"/>
      <c r="DB13" s="723"/>
      <c r="DC13" s="723"/>
      <c r="DD13" s="669">
        <v>378585</v>
      </c>
      <c r="DE13" s="664"/>
      <c r="DF13" s="664"/>
      <c r="DG13" s="664"/>
      <c r="DH13" s="664"/>
      <c r="DI13" s="664"/>
      <c r="DJ13" s="664"/>
      <c r="DK13" s="664"/>
      <c r="DL13" s="664"/>
      <c r="DM13" s="664"/>
      <c r="DN13" s="664"/>
      <c r="DO13" s="664"/>
      <c r="DP13" s="665"/>
      <c r="DQ13" s="669">
        <v>733666</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229</v>
      </c>
      <c r="AA14" s="723"/>
      <c r="AB14" s="723"/>
      <c r="AC14" s="723"/>
      <c r="AD14" s="724" t="s">
        <v>129</v>
      </c>
      <c r="AE14" s="724"/>
      <c r="AF14" s="724"/>
      <c r="AG14" s="724"/>
      <c r="AH14" s="724"/>
      <c r="AI14" s="724"/>
      <c r="AJ14" s="724"/>
      <c r="AK14" s="724"/>
      <c r="AL14" s="666" t="s">
        <v>129</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68551</v>
      </c>
      <c r="BH14" s="664"/>
      <c r="BI14" s="664"/>
      <c r="BJ14" s="664"/>
      <c r="BK14" s="664"/>
      <c r="BL14" s="664"/>
      <c r="BM14" s="664"/>
      <c r="BN14" s="665"/>
      <c r="BO14" s="723">
        <v>2</v>
      </c>
      <c r="BP14" s="723"/>
      <c r="BQ14" s="723"/>
      <c r="BR14" s="723"/>
      <c r="BS14" s="669" t="s">
        <v>229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520705</v>
      </c>
      <c r="CS14" s="664"/>
      <c r="CT14" s="664"/>
      <c r="CU14" s="664"/>
      <c r="CV14" s="664"/>
      <c r="CW14" s="664"/>
      <c r="CX14" s="664"/>
      <c r="CY14" s="665"/>
      <c r="CZ14" s="723">
        <v>7.8</v>
      </c>
      <c r="DA14" s="723"/>
      <c r="DB14" s="723"/>
      <c r="DC14" s="723"/>
      <c r="DD14" s="669">
        <v>4140</v>
      </c>
      <c r="DE14" s="664"/>
      <c r="DF14" s="664"/>
      <c r="DG14" s="664"/>
      <c r="DH14" s="664"/>
      <c r="DI14" s="664"/>
      <c r="DJ14" s="664"/>
      <c r="DK14" s="664"/>
      <c r="DL14" s="664"/>
      <c r="DM14" s="664"/>
      <c r="DN14" s="664"/>
      <c r="DO14" s="664"/>
      <c r="DP14" s="665"/>
      <c r="DQ14" s="669">
        <v>517231</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48177</v>
      </c>
      <c r="S15" s="664"/>
      <c r="T15" s="664"/>
      <c r="U15" s="664"/>
      <c r="V15" s="664"/>
      <c r="W15" s="664"/>
      <c r="X15" s="664"/>
      <c r="Y15" s="665"/>
      <c r="Z15" s="723">
        <v>0.7</v>
      </c>
      <c r="AA15" s="723"/>
      <c r="AB15" s="723"/>
      <c r="AC15" s="723"/>
      <c r="AD15" s="724">
        <v>48177</v>
      </c>
      <c r="AE15" s="724"/>
      <c r="AF15" s="724"/>
      <c r="AG15" s="724"/>
      <c r="AH15" s="724"/>
      <c r="AI15" s="724"/>
      <c r="AJ15" s="724"/>
      <c r="AK15" s="724"/>
      <c r="AL15" s="666">
        <v>1</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168804</v>
      </c>
      <c r="BH15" s="664"/>
      <c r="BI15" s="664"/>
      <c r="BJ15" s="664"/>
      <c r="BK15" s="664"/>
      <c r="BL15" s="664"/>
      <c r="BM15" s="664"/>
      <c r="BN15" s="665"/>
      <c r="BO15" s="723">
        <v>5</v>
      </c>
      <c r="BP15" s="723"/>
      <c r="BQ15" s="723"/>
      <c r="BR15" s="723"/>
      <c r="BS15" s="669" t="s">
        <v>129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836519</v>
      </c>
      <c r="CS15" s="664"/>
      <c r="CT15" s="664"/>
      <c r="CU15" s="664"/>
      <c r="CV15" s="664"/>
      <c r="CW15" s="664"/>
      <c r="CX15" s="664"/>
      <c r="CY15" s="665"/>
      <c r="CZ15" s="723">
        <v>12.5</v>
      </c>
      <c r="DA15" s="723"/>
      <c r="DB15" s="723"/>
      <c r="DC15" s="723"/>
      <c r="DD15" s="669">
        <v>143293</v>
      </c>
      <c r="DE15" s="664"/>
      <c r="DF15" s="664"/>
      <c r="DG15" s="664"/>
      <c r="DH15" s="664"/>
      <c r="DI15" s="664"/>
      <c r="DJ15" s="664"/>
      <c r="DK15" s="664"/>
      <c r="DL15" s="664"/>
      <c r="DM15" s="664"/>
      <c r="DN15" s="664"/>
      <c r="DO15" s="664"/>
      <c r="DP15" s="665"/>
      <c r="DQ15" s="669">
        <v>639338</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229</v>
      </c>
      <c r="AE16" s="724"/>
      <c r="AF16" s="724"/>
      <c r="AG16" s="724"/>
      <c r="AH16" s="724"/>
      <c r="AI16" s="724"/>
      <c r="AJ16" s="724"/>
      <c r="AK16" s="724"/>
      <c r="AL16" s="666" t="s">
        <v>229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229</v>
      </c>
      <c r="BH16" s="664"/>
      <c r="BI16" s="664"/>
      <c r="BJ16" s="664"/>
      <c r="BK16" s="664"/>
      <c r="BL16" s="664"/>
      <c r="BM16" s="664"/>
      <c r="BN16" s="665"/>
      <c r="BO16" s="723" t="s">
        <v>229</v>
      </c>
      <c r="BP16" s="723"/>
      <c r="BQ16" s="723"/>
      <c r="BR16" s="723"/>
      <c r="BS16" s="669" t="s">
        <v>229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229</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9723</v>
      </c>
      <c r="S17" s="664"/>
      <c r="T17" s="664"/>
      <c r="U17" s="664"/>
      <c r="V17" s="664"/>
      <c r="W17" s="664"/>
      <c r="X17" s="664"/>
      <c r="Y17" s="665"/>
      <c r="Z17" s="723">
        <v>0.1</v>
      </c>
      <c r="AA17" s="723"/>
      <c r="AB17" s="723"/>
      <c r="AC17" s="723"/>
      <c r="AD17" s="724">
        <v>9723</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229</v>
      </c>
      <c r="BP17" s="723"/>
      <c r="BQ17" s="723"/>
      <c r="BR17" s="723"/>
      <c r="BS17" s="669" t="s">
        <v>129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590322</v>
      </c>
      <c r="CS17" s="664"/>
      <c r="CT17" s="664"/>
      <c r="CU17" s="664"/>
      <c r="CV17" s="664"/>
      <c r="CW17" s="664"/>
      <c r="CX17" s="664"/>
      <c r="CY17" s="665"/>
      <c r="CZ17" s="723">
        <v>8.8000000000000007</v>
      </c>
      <c r="DA17" s="723"/>
      <c r="DB17" s="723"/>
      <c r="DC17" s="723"/>
      <c r="DD17" s="669" t="s">
        <v>139</v>
      </c>
      <c r="DE17" s="664"/>
      <c r="DF17" s="664"/>
      <c r="DG17" s="664"/>
      <c r="DH17" s="664"/>
      <c r="DI17" s="664"/>
      <c r="DJ17" s="664"/>
      <c r="DK17" s="664"/>
      <c r="DL17" s="664"/>
      <c r="DM17" s="664"/>
      <c r="DN17" s="664"/>
      <c r="DO17" s="664"/>
      <c r="DP17" s="665"/>
      <c r="DQ17" s="669">
        <v>590322</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900867</v>
      </c>
      <c r="S18" s="664"/>
      <c r="T18" s="664"/>
      <c r="U18" s="664"/>
      <c r="V18" s="664"/>
      <c r="W18" s="664"/>
      <c r="X18" s="664"/>
      <c r="Y18" s="665"/>
      <c r="Z18" s="723">
        <v>12.8</v>
      </c>
      <c r="AA18" s="723"/>
      <c r="AB18" s="723"/>
      <c r="AC18" s="723"/>
      <c r="AD18" s="724">
        <v>802703</v>
      </c>
      <c r="AE18" s="724"/>
      <c r="AF18" s="724"/>
      <c r="AG18" s="724"/>
      <c r="AH18" s="724"/>
      <c r="AI18" s="724"/>
      <c r="AJ18" s="724"/>
      <c r="AK18" s="724"/>
      <c r="AL18" s="666">
        <v>16.5</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229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229</v>
      </c>
      <c r="CS18" s="664"/>
      <c r="CT18" s="664"/>
      <c r="CU18" s="664"/>
      <c r="CV18" s="664"/>
      <c r="CW18" s="664"/>
      <c r="CX18" s="664"/>
      <c r="CY18" s="665"/>
      <c r="CZ18" s="723" t="s">
        <v>229</v>
      </c>
      <c r="DA18" s="723"/>
      <c r="DB18" s="723"/>
      <c r="DC18" s="723"/>
      <c r="DD18" s="669" t="s">
        <v>129</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802703</v>
      </c>
      <c r="S19" s="664"/>
      <c r="T19" s="664"/>
      <c r="U19" s="664"/>
      <c r="V19" s="664"/>
      <c r="W19" s="664"/>
      <c r="X19" s="664"/>
      <c r="Y19" s="665"/>
      <c r="Z19" s="723">
        <v>11.4</v>
      </c>
      <c r="AA19" s="723"/>
      <c r="AB19" s="723"/>
      <c r="AC19" s="723"/>
      <c r="AD19" s="724">
        <v>802703</v>
      </c>
      <c r="AE19" s="724"/>
      <c r="AF19" s="724"/>
      <c r="AG19" s="724"/>
      <c r="AH19" s="724"/>
      <c r="AI19" s="724"/>
      <c r="AJ19" s="724"/>
      <c r="AK19" s="724"/>
      <c r="AL19" s="666">
        <v>16.5</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98129</v>
      </c>
      <c r="S20" s="664"/>
      <c r="T20" s="664"/>
      <c r="U20" s="664"/>
      <c r="V20" s="664"/>
      <c r="W20" s="664"/>
      <c r="X20" s="664"/>
      <c r="Y20" s="665"/>
      <c r="Z20" s="723">
        <v>1.4</v>
      </c>
      <c r="AA20" s="723"/>
      <c r="AB20" s="723"/>
      <c r="AC20" s="723"/>
      <c r="AD20" s="724" t="s">
        <v>229</v>
      </c>
      <c r="AE20" s="724"/>
      <c r="AF20" s="724"/>
      <c r="AG20" s="724"/>
      <c r="AH20" s="724"/>
      <c r="AI20" s="724"/>
      <c r="AJ20" s="724"/>
      <c r="AK20" s="724"/>
      <c r="AL20" s="666" t="s">
        <v>129</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229</v>
      </c>
      <c r="BH20" s="664"/>
      <c r="BI20" s="664"/>
      <c r="BJ20" s="664"/>
      <c r="BK20" s="664"/>
      <c r="BL20" s="664"/>
      <c r="BM20" s="664"/>
      <c r="BN20" s="665"/>
      <c r="BO20" s="723" t="s">
        <v>229</v>
      </c>
      <c r="BP20" s="723"/>
      <c r="BQ20" s="723"/>
      <c r="BR20" s="723"/>
      <c r="BS20" s="669" t="s">
        <v>129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6699053</v>
      </c>
      <c r="CS20" s="664"/>
      <c r="CT20" s="664"/>
      <c r="CU20" s="664"/>
      <c r="CV20" s="664"/>
      <c r="CW20" s="664"/>
      <c r="CX20" s="664"/>
      <c r="CY20" s="665"/>
      <c r="CZ20" s="723">
        <v>100</v>
      </c>
      <c r="DA20" s="723"/>
      <c r="DB20" s="723"/>
      <c r="DC20" s="723"/>
      <c r="DD20" s="669">
        <v>733433</v>
      </c>
      <c r="DE20" s="664"/>
      <c r="DF20" s="664"/>
      <c r="DG20" s="664"/>
      <c r="DH20" s="664"/>
      <c r="DI20" s="664"/>
      <c r="DJ20" s="664"/>
      <c r="DK20" s="664"/>
      <c r="DL20" s="664"/>
      <c r="DM20" s="664"/>
      <c r="DN20" s="664"/>
      <c r="DO20" s="664"/>
      <c r="DP20" s="665"/>
      <c r="DQ20" s="669">
        <v>5368395</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v>35</v>
      </c>
      <c r="S21" s="664"/>
      <c r="T21" s="664"/>
      <c r="U21" s="664"/>
      <c r="V21" s="664"/>
      <c r="W21" s="664"/>
      <c r="X21" s="664"/>
      <c r="Y21" s="665"/>
      <c r="Z21" s="723">
        <v>0</v>
      </c>
      <c r="AA21" s="723"/>
      <c r="AB21" s="723"/>
      <c r="AC21" s="723"/>
      <c r="AD21" s="724" t="s">
        <v>129</v>
      </c>
      <c r="AE21" s="724"/>
      <c r="AF21" s="724"/>
      <c r="AG21" s="724"/>
      <c r="AH21" s="724"/>
      <c r="AI21" s="724"/>
      <c r="AJ21" s="724"/>
      <c r="AK21" s="724"/>
      <c r="AL21" s="666" t="s">
        <v>129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4909529</v>
      </c>
      <c r="S22" s="664"/>
      <c r="T22" s="664"/>
      <c r="U22" s="664"/>
      <c r="V22" s="664"/>
      <c r="W22" s="664"/>
      <c r="X22" s="664"/>
      <c r="Y22" s="665"/>
      <c r="Z22" s="723">
        <v>70</v>
      </c>
      <c r="AA22" s="723"/>
      <c r="AB22" s="723"/>
      <c r="AC22" s="723"/>
      <c r="AD22" s="724">
        <v>4811365</v>
      </c>
      <c r="AE22" s="724"/>
      <c r="AF22" s="724"/>
      <c r="AG22" s="724"/>
      <c r="AH22" s="724"/>
      <c r="AI22" s="724"/>
      <c r="AJ22" s="724"/>
      <c r="AK22" s="724"/>
      <c r="AL22" s="666">
        <v>99.1</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229</v>
      </c>
      <c r="BP22" s="723"/>
      <c r="BQ22" s="723"/>
      <c r="BR22" s="723"/>
      <c r="BS22" s="669" t="s">
        <v>229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4643</v>
      </c>
      <c r="S23" s="664"/>
      <c r="T23" s="664"/>
      <c r="U23" s="664"/>
      <c r="V23" s="664"/>
      <c r="W23" s="664"/>
      <c r="X23" s="664"/>
      <c r="Y23" s="665"/>
      <c r="Z23" s="723">
        <v>0.1</v>
      </c>
      <c r="AA23" s="723"/>
      <c r="AB23" s="723"/>
      <c r="AC23" s="723"/>
      <c r="AD23" s="724">
        <v>4643</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77207</v>
      </c>
      <c r="S24" s="664"/>
      <c r="T24" s="664"/>
      <c r="U24" s="664"/>
      <c r="V24" s="664"/>
      <c r="W24" s="664"/>
      <c r="X24" s="664"/>
      <c r="Y24" s="665"/>
      <c r="Z24" s="723">
        <v>1.1000000000000001</v>
      </c>
      <c r="AA24" s="723"/>
      <c r="AB24" s="723"/>
      <c r="AC24" s="723"/>
      <c r="AD24" s="724" t="s">
        <v>129</v>
      </c>
      <c r="AE24" s="724"/>
      <c r="AF24" s="724"/>
      <c r="AG24" s="724"/>
      <c r="AH24" s="724"/>
      <c r="AI24" s="724"/>
      <c r="AJ24" s="724"/>
      <c r="AK24" s="724"/>
      <c r="AL24" s="666" t="s">
        <v>129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2695668</v>
      </c>
      <c r="CS24" s="727"/>
      <c r="CT24" s="727"/>
      <c r="CU24" s="727"/>
      <c r="CV24" s="727"/>
      <c r="CW24" s="727"/>
      <c r="CX24" s="727"/>
      <c r="CY24" s="773"/>
      <c r="CZ24" s="774">
        <v>40.200000000000003</v>
      </c>
      <c r="DA24" s="743"/>
      <c r="DB24" s="743"/>
      <c r="DC24" s="777"/>
      <c r="DD24" s="772">
        <v>2000048</v>
      </c>
      <c r="DE24" s="727"/>
      <c r="DF24" s="727"/>
      <c r="DG24" s="727"/>
      <c r="DH24" s="727"/>
      <c r="DI24" s="727"/>
      <c r="DJ24" s="727"/>
      <c r="DK24" s="773"/>
      <c r="DL24" s="772">
        <v>1999315</v>
      </c>
      <c r="DM24" s="727"/>
      <c r="DN24" s="727"/>
      <c r="DO24" s="727"/>
      <c r="DP24" s="727"/>
      <c r="DQ24" s="727"/>
      <c r="DR24" s="727"/>
      <c r="DS24" s="727"/>
      <c r="DT24" s="727"/>
      <c r="DU24" s="727"/>
      <c r="DV24" s="773"/>
      <c r="DW24" s="774">
        <v>38.5</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59110</v>
      </c>
      <c r="S25" s="664"/>
      <c r="T25" s="664"/>
      <c r="U25" s="664"/>
      <c r="V25" s="664"/>
      <c r="W25" s="664"/>
      <c r="X25" s="664"/>
      <c r="Y25" s="665"/>
      <c r="Z25" s="723">
        <v>0.8</v>
      </c>
      <c r="AA25" s="723"/>
      <c r="AB25" s="723"/>
      <c r="AC25" s="723"/>
      <c r="AD25" s="724">
        <v>9482</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1230594</v>
      </c>
      <c r="CS25" s="662"/>
      <c r="CT25" s="662"/>
      <c r="CU25" s="662"/>
      <c r="CV25" s="662"/>
      <c r="CW25" s="662"/>
      <c r="CX25" s="662"/>
      <c r="CY25" s="663"/>
      <c r="CZ25" s="666">
        <v>18.399999999999999</v>
      </c>
      <c r="DA25" s="695"/>
      <c r="DB25" s="695"/>
      <c r="DC25" s="696"/>
      <c r="DD25" s="669">
        <v>1124563</v>
      </c>
      <c r="DE25" s="662"/>
      <c r="DF25" s="662"/>
      <c r="DG25" s="662"/>
      <c r="DH25" s="662"/>
      <c r="DI25" s="662"/>
      <c r="DJ25" s="662"/>
      <c r="DK25" s="663"/>
      <c r="DL25" s="669">
        <v>1123830</v>
      </c>
      <c r="DM25" s="662"/>
      <c r="DN25" s="662"/>
      <c r="DO25" s="662"/>
      <c r="DP25" s="662"/>
      <c r="DQ25" s="662"/>
      <c r="DR25" s="662"/>
      <c r="DS25" s="662"/>
      <c r="DT25" s="662"/>
      <c r="DU25" s="662"/>
      <c r="DV25" s="663"/>
      <c r="DW25" s="666">
        <v>21.7</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36256</v>
      </c>
      <c r="S26" s="664"/>
      <c r="T26" s="664"/>
      <c r="U26" s="664"/>
      <c r="V26" s="664"/>
      <c r="W26" s="664"/>
      <c r="X26" s="664"/>
      <c r="Y26" s="665"/>
      <c r="Z26" s="723">
        <v>0.5</v>
      </c>
      <c r="AA26" s="723"/>
      <c r="AB26" s="723"/>
      <c r="AC26" s="723"/>
      <c r="AD26" s="724" t="s">
        <v>129</v>
      </c>
      <c r="AE26" s="724"/>
      <c r="AF26" s="724"/>
      <c r="AG26" s="724"/>
      <c r="AH26" s="724"/>
      <c r="AI26" s="724"/>
      <c r="AJ26" s="724"/>
      <c r="AK26" s="724"/>
      <c r="AL26" s="666" t="s">
        <v>229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820343</v>
      </c>
      <c r="CS26" s="664"/>
      <c r="CT26" s="664"/>
      <c r="CU26" s="664"/>
      <c r="CV26" s="664"/>
      <c r="CW26" s="664"/>
      <c r="CX26" s="664"/>
      <c r="CY26" s="665"/>
      <c r="CZ26" s="666">
        <v>12.2</v>
      </c>
      <c r="DA26" s="695"/>
      <c r="DB26" s="695"/>
      <c r="DC26" s="696"/>
      <c r="DD26" s="669">
        <v>716952</v>
      </c>
      <c r="DE26" s="664"/>
      <c r="DF26" s="664"/>
      <c r="DG26" s="664"/>
      <c r="DH26" s="664"/>
      <c r="DI26" s="664"/>
      <c r="DJ26" s="664"/>
      <c r="DK26" s="665"/>
      <c r="DL26" s="669" t="s">
        <v>129</v>
      </c>
      <c r="DM26" s="664"/>
      <c r="DN26" s="664"/>
      <c r="DO26" s="664"/>
      <c r="DP26" s="664"/>
      <c r="DQ26" s="664"/>
      <c r="DR26" s="664"/>
      <c r="DS26" s="664"/>
      <c r="DT26" s="664"/>
      <c r="DU26" s="664"/>
      <c r="DV26" s="665"/>
      <c r="DW26" s="666" t="s">
        <v>229</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521686</v>
      </c>
      <c r="S27" s="664"/>
      <c r="T27" s="664"/>
      <c r="U27" s="664"/>
      <c r="V27" s="664"/>
      <c r="W27" s="664"/>
      <c r="X27" s="664"/>
      <c r="Y27" s="665"/>
      <c r="Z27" s="723">
        <v>7.4</v>
      </c>
      <c r="AA27" s="723"/>
      <c r="AB27" s="723"/>
      <c r="AC27" s="723"/>
      <c r="AD27" s="724" t="s">
        <v>129</v>
      </c>
      <c r="AE27" s="724"/>
      <c r="AF27" s="724"/>
      <c r="AG27" s="724"/>
      <c r="AH27" s="724"/>
      <c r="AI27" s="724"/>
      <c r="AJ27" s="724"/>
      <c r="AK27" s="724"/>
      <c r="AL27" s="666" t="s">
        <v>129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3404675</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874752</v>
      </c>
      <c r="CS27" s="662"/>
      <c r="CT27" s="662"/>
      <c r="CU27" s="662"/>
      <c r="CV27" s="662"/>
      <c r="CW27" s="662"/>
      <c r="CX27" s="662"/>
      <c r="CY27" s="663"/>
      <c r="CZ27" s="666">
        <v>13.1</v>
      </c>
      <c r="DA27" s="695"/>
      <c r="DB27" s="695"/>
      <c r="DC27" s="696"/>
      <c r="DD27" s="669">
        <v>285163</v>
      </c>
      <c r="DE27" s="662"/>
      <c r="DF27" s="662"/>
      <c r="DG27" s="662"/>
      <c r="DH27" s="662"/>
      <c r="DI27" s="662"/>
      <c r="DJ27" s="662"/>
      <c r="DK27" s="663"/>
      <c r="DL27" s="669">
        <v>285163</v>
      </c>
      <c r="DM27" s="662"/>
      <c r="DN27" s="662"/>
      <c r="DO27" s="662"/>
      <c r="DP27" s="662"/>
      <c r="DQ27" s="662"/>
      <c r="DR27" s="662"/>
      <c r="DS27" s="662"/>
      <c r="DT27" s="662"/>
      <c r="DU27" s="662"/>
      <c r="DV27" s="663"/>
      <c r="DW27" s="666">
        <v>5.5</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229</v>
      </c>
      <c r="S28" s="664"/>
      <c r="T28" s="664"/>
      <c r="U28" s="664"/>
      <c r="V28" s="664"/>
      <c r="W28" s="664"/>
      <c r="X28" s="664"/>
      <c r="Y28" s="665"/>
      <c r="Z28" s="723" t="s">
        <v>129</v>
      </c>
      <c r="AA28" s="723"/>
      <c r="AB28" s="723"/>
      <c r="AC28" s="723"/>
      <c r="AD28" s="724" t="s">
        <v>229</v>
      </c>
      <c r="AE28" s="724"/>
      <c r="AF28" s="724"/>
      <c r="AG28" s="724"/>
      <c r="AH28" s="724"/>
      <c r="AI28" s="724"/>
      <c r="AJ28" s="724"/>
      <c r="AK28" s="724"/>
      <c r="AL28" s="666" t="s">
        <v>229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590322</v>
      </c>
      <c r="CS28" s="664"/>
      <c r="CT28" s="664"/>
      <c r="CU28" s="664"/>
      <c r="CV28" s="664"/>
      <c r="CW28" s="664"/>
      <c r="CX28" s="664"/>
      <c r="CY28" s="665"/>
      <c r="CZ28" s="666">
        <v>8.8000000000000007</v>
      </c>
      <c r="DA28" s="695"/>
      <c r="DB28" s="695"/>
      <c r="DC28" s="696"/>
      <c r="DD28" s="669">
        <v>590322</v>
      </c>
      <c r="DE28" s="664"/>
      <c r="DF28" s="664"/>
      <c r="DG28" s="664"/>
      <c r="DH28" s="664"/>
      <c r="DI28" s="664"/>
      <c r="DJ28" s="664"/>
      <c r="DK28" s="665"/>
      <c r="DL28" s="669">
        <v>590322</v>
      </c>
      <c r="DM28" s="664"/>
      <c r="DN28" s="664"/>
      <c r="DO28" s="664"/>
      <c r="DP28" s="664"/>
      <c r="DQ28" s="664"/>
      <c r="DR28" s="664"/>
      <c r="DS28" s="664"/>
      <c r="DT28" s="664"/>
      <c r="DU28" s="664"/>
      <c r="DV28" s="665"/>
      <c r="DW28" s="666">
        <v>11.4</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398934</v>
      </c>
      <c r="S29" s="664"/>
      <c r="T29" s="664"/>
      <c r="U29" s="664"/>
      <c r="V29" s="664"/>
      <c r="W29" s="664"/>
      <c r="X29" s="664"/>
      <c r="Y29" s="665"/>
      <c r="Z29" s="723">
        <v>5.7</v>
      </c>
      <c r="AA29" s="723"/>
      <c r="AB29" s="723"/>
      <c r="AC29" s="723"/>
      <c r="AD29" s="724" t="s">
        <v>229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590322</v>
      </c>
      <c r="CS29" s="662"/>
      <c r="CT29" s="662"/>
      <c r="CU29" s="662"/>
      <c r="CV29" s="662"/>
      <c r="CW29" s="662"/>
      <c r="CX29" s="662"/>
      <c r="CY29" s="663"/>
      <c r="CZ29" s="666">
        <v>8.8000000000000007</v>
      </c>
      <c r="DA29" s="695"/>
      <c r="DB29" s="695"/>
      <c r="DC29" s="696"/>
      <c r="DD29" s="669">
        <v>590322</v>
      </c>
      <c r="DE29" s="662"/>
      <c r="DF29" s="662"/>
      <c r="DG29" s="662"/>
      <c r="DH29" s="662"/>
      <c r="DI29" s="662"/>
      <c r="DJ29" s="662"/>
      <c r="DK29" s="663"/>
      <c r="DL29" s="669">
        <v>590322</v>
      </c>
      <c r="DM29" s="662"/>
      <c r="DN29" s="662"/>
      <c r="DO29" s="662"/>
      <c r="DP29" s="662"/>
      <c r="DQ29" s="662"/>
      <c r="DR29" s="662"/>
      <c r="DS29" s="662"/>
      <c r="DT29" s="662"/>
      <c r="DU29" s="662"/>
      <c r="DV29" s="663"/>
      <c r="DW29" s="666">
        <v>11.4</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18721</v>
      </c>
      <c r="S30" s="664"/>
      <c r="T30" s="664"/>
      <c r="U30" s="664"/>
      <c r="V30" s="664"/>
      <c r="W30" s="664"/>
      <c r="X30" s="664"/>
      <c r="Y30" s="665"/>
      <c r="Z30" s="723">
        <v>0.3</v>
      </c>
      <c r="AA30" s="723"/>
      <c r="AB30" s="723"/>
      <c r="AC30" s="723"/>
      <c r="AD30" s="724">
        <v>12128</v>
      </c>
      <c r="AE30" s="724"/>
      <c r="AF30" s="724"/>
      <c r="AG30" s="724"/>
      <c r="AH30" s="724"/>
      <c r="AI30" s="724"/>
      <c r="AJ30" s="724"/>
      <c r="AK30" s="724"/>
      <c r="AL30" s="666">
        <v>0.2</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99.8</v>
      </c>
      <c r="BH30" s="742"/>
      <c r="BI30" s="742"/>
      <c r="BJ30" s="742"/>
      <c r="BK30" s="742"/>
      <c r="BL30" s="742"/>
      <c r="BM30" s="743">
        <v>98.5</v>
      </c>
      <c r="BN30" s="742"/>
      <c r="BO30" s="742"/>
      <c r="BP30" s="742"/>
      <c r="BQ30" s="744"/>
      <c r="BR30" s="741">
        <v>99.7</v>
      </c>
      <c r="BS30" s="742"/>
      <c r="BT30" s="742"/>
      <c r="BU30" s="742"/>
      <c r="BV30" s="742"/>
      <c r="BW30" s="742"/>
      <c r="BX30" s="743">
        <v>97.7</v>
      </c>
      <c r="BY30" s="742"/>
      <c r="BZ30" s="742"/>
      <c r="CA30" s="742"/>
      <c r="CB30" s="744"/>
      <c r="CD30" s="747"/>
      <c r="CE30" s="748"/>
      <c r="CF30" s="705" t="s">
        <v>311</v>
      </c>
      <c r="CG30" s="702"/>
      <c r="CH30" s="702"/>
      <c r="CI30" s="702"/>
      <c r="CJ30" s="702"/>
      <c r="CK30" s="702"/>
      <c r="CL30" s="702"/>
      <c r="CM30" s="702"/>
      <c r="CN30" s="702"/>
      <c r="CO30" s="702"/>
      <c r="CP30" s="702"/>
      <c r="CQ30" s="703"/>
      <c r="CR30" s="661">
        <v>546264</v>
      </c>
      <c r="CS30" s="664"/>
      <c r="CT30" s="664"/>
      <c r="CU30" s="664"/>
      <c r="CV30" s="664"/>
      <c r="CW30" s="664"/>
      <c r="CX30" s="664"/>
      <c r="CY30" s="665"/>
      <c r="CZ30" s="666">
        <v>8.1999999999999993</v>
      </c>
      <c r="DA30" s="695"/>
      <c r="DB30" s="695"/>
      <c r="DC30" s="696"/>
      <c r="DD30" s="669">
        <v>546264</v>
      </c>
      <c r="DE30" s="664"/>
      <c r="DF30" s="664"/>
      <c r="DG30" s="664"/>
      <c r="DH30" s="664"/>
      <c r="DI30" s="664"/>
      <c r="DJ30" s="664"/>
      <c r="DK30" s="665"/>
      <c r="DL30" s="669">
        <v>546264</v>
      </c>
      <c r="DM30" s="664"/>
      <c r="DN30" s="664"/>
      <c r="DO30" s="664"/>
      <c r="DP30" s="664"/>
      <c r="DQ30" s="664"/>
      <c r="DR30" s="664"/>
      <c r="DS30" s="664"/>
      <c r="DT30" s="664"/>
      <c r="DU30" s="664"/>
      <c r="DV30" s="665"/>
      <c r="DW30" s="666">
        <v>10.5</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14771</v>
      </c>
      <c r="S31" s="664"/>
      <c r="T31" s="664"/>
      <c r="U31" s="664"/>
      <c r="V31" s="664"/>
      <c r="W31" s="664"/>
      <c r="X31" s="664"/>
      <c r="Y31" s="665"/>
      <c r="Z31" s="723">
        <v>0.2</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99.8</v>
      </c>
      <c r="BH31" s="662"/>
      <c r="BI31" s="662"/>
      <c r="BJ31" s="662"/>
      <c r="BK31" s="662"/>
      <c r="BL31" s="662"/>
      <c r="BM31" s="667">
        <v>98.9</v>
      </c>
      <c r="BN31" s="740"/>
      <c r="BO31" s="740"/>
      <c r="BP31" s="740"/>
      <c r="BQ31" s="701"/>
      <c r="BR31" s="739">
        <v>99.7</v>
      </c>
      <c r="BS31" s="662"/>
      <c r="BT31" s="662"/>
      <c r="BU31" s="662"/>
      <c r="BV31" s="662"/>
      <c r="BW31" s="662"/>
      <c r="BX31" s="667">
        <v>98.3</v>
      </c>
      <c r="BY31" s="740"/>
      <c r="BZ31" s="740"/>
      <c r="CA31" s="740"/>
      <c r="CB31" s="701"/>
      <c r="CD31" s="747"/>
      <c r="CE31" s="748"/>
      <c r="CF31" s="705" t="s">
        <v>315</v>
      </c>
      <c r="CG31" s="702"/>
      <c r="CH31" s="702"/>
      <c r="CI31" s="702"/>
      <c r="CJ31" s="702"/>
      <c r="CK31" s="702"/>
      <c r="CL31" s="702"/>
      <c r="CM31" s="702"/>
      <c r="CN31" s="702"/>
      <c r="CO31" s="702"/>
      <c r="CP31" s="702"/>
      <c r="CQ31" s="703"/>
      <c r="CR31" s="661">
        <v>44058</v>
      </c>
      <c r="CS31" s="662"/>
      <c r="CT31" s="662"/>
      <c r="CU31" s="662"/>
      <c r="CV31" s="662"/>
      <c r="CW31" s="662"/>
      <c r="CX31" s="662"/>
      <c r="CY31" s="663"/>
      <c r="CZ31" s="666">
        <v>0.7</v>
      </c>
      <c r="DA31" s="695"/>
      <c r="DB31" s="695"/>
      <c r="DC31" s="696"/>
      <c r="DD31" s="669">
        <v>44058</v>
      </c>
      <c r="DE31" s="662"/>
      <c r="DF31" s="662"/>
      <c r="DG31" s="662"/>
      <c r="DH31" s="662"/>
      <c r="DI31" s="662"/>
      <c r="DJ31" s="662"/>
      <c r="DK31" s="663"/>
      <c r="DL31" s="669">
        <v>44058</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82392</v>
      </c>
      <c r="S32" s="664"/>
      <c r="T32" s="664"/>
      <c r="U32" s="664"/>
      <c r="V32" s="664"/>
      <c r="W32" s="664"/>
      <c r="X32" s="664"/>
      <c r="Y32" s="665"/>
      <c r="Z32" s="723">
        <v>1.2</v>
      </c>
      <c r="AA32" s="723"/>
      <c r="AB32" s="723"/>
      <c r="AC32" s="723"/>
      <c r="AD32" s="724" t="s">
        <v>229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99.8</v>
      </c>
      <c r="BH32" s="677"/>
      <c r="BI32" s="677"/>
      <c r="BJ32" s="677"/>
      <c r="BK32" s="677"/>
      <c r="BL32" s="677"/>
      <c r="BM32" s="721">
        <v>98</v>
      </c>
      <c r="BN32" s="677"/>
      <c r="BO32" s="677"/>
      <c r="BP32" s="677"/>
      <c r="BQ32" s="714"/>
      <c r="BR32" s="738">
        <v>99.7</v>
      </c>
      <c r="BS32" s="677"/>
      <c r="BT32" s="677"/>
      <c r="BU32" s="677"/>
      <c r="BV32" s="677"/>
      <c r="BW32" s="677"/>
      <c r="BX32" s="721">
        <v>97.1</v>
      </c>
      <c r="BY32" s="677"/>
      <c r="BZ32" s="677"/>
      <c r="CA32" s="677"/>
      <c r="CB32" s="714"/>
      <c r="CD32" s="749"/>
      <c r="CE32" s="750"/>
      <c r="CF32" s="705" t="s">
        <v>318</v>
      </c>
      <c r="CG32" s="702"/>
      <c r="CH32" s="702"/>
      <c r="CI32" s="702"/>
      <c r="CJ32" s="702"/>
      <c r="CK32" s="702"/>
      <c r="CL32" s="702"/>
      <c r="CM32" s="702"/>
      <c r="CN32" s="702"/>
      <c r="CO32" s="702"/>
      <c r="CP32" s="702"/>
      <c r="CQ32" s="703"/>
      <c r="CR32" s="661" t="s">
        <v>229</v>
      </c>
      <c r="CS32" s="664"/>
      <c r="CT32" s="664"/>
      <c r="CU32" s="664"/>
      <c r="CV32" s="664"/>
      <c r="CW32" s="664"/>
      <c r="CX32" s="664"/>
      <c r="CY32" s="665"/>
      <c r="CZ32" s="666" t="s">
        <v>229</v>
      </c>
      <c r="DA32" s="695"/>
      <c r="DB32" s="695"/>
      <c r="DC32" s="696"/>
      <c r="DD32" s="669" t="s">
        <v>229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327452</v>
      </c>
      <c r="S33" s="664"/>
      <c r="T33" s="664"/>
      <c r="U33" s="664"/>
      <c r="V33" s="664"/>
      <c r="W33" s="664"/>
      <c r="X33" s="664"/>
      <c r="Y33" s="665"/>
      <c r="Z33" s="723">
        <v>4.7</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3269952</v>
      </c>
      <c r="CS33" s="662"/>
      <c r="CT33" s="662"/>
      <c r="CU33" s="662"/>
      <c r="CV33" s="662"/>
      <c r="CW33" s="662"/>
      <c r="CX33" s="662"/>
      <c r="CY33" s="663"/>
      <c r="CZ33" s="666">
        <v>48.8</v>
      </c>
      <c r="DA33" s="695"/>
      <c r="DB33" s="695"/>
      <c r="DC33" s="696"/>
      <c r="DD33" s="669">
        <v>2865461</v>
      </c>
      <c r="DE33" s="662"/>
      <c r="DF33" s="662"/>
      <c r="DG33" s="662"/>
      <c r="DH33" s="662"/>
      <c r="DI33" s="662"/>
      <c r="DJ33" s="662"/>
      <c r="DK33" s="663"/>
      <c r="DL33" s="669">
        <v>2506669</v>
      </c>
      <c r="DM33" s="662"/>
      <c r="DN33" s="662"/>
      <c r="DO33" s="662"/>
      <c r="DP33" s="662"/>
      <c r="DQ33" s="662"/>
      <c r="DR33" s="662"/>
      <c r="DS33" s="662"/>
      <c r="DT33" s="662"/>
      <c r="DU33" s="662"/>
      <c r="DV33" s="663"/>
      <c r="DW33" s="666">
        <v>48.3</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105735</v>
      </c>
      <c r="S34" s="664"/>
      <c r="T34" s="664"/>
      <c r="U34" s="664"/>
      <c r="V34" s="664"/>
      <c r="W34" s="664"/>
      <c r="X34" s="664"/>
      <c r="Y34" s="665"/>
      <c r="Z34" s="723">
        <v>1.5</v>
      </c>
      <c r="AA34" s="723"/>
      <c r="AB34" s="723"/>
      <c r="AC34" s="723"/>
      <c r="AD34" s="724">
        <v>19222</v>
      </c>
      <c r="AE34" s="724"/>
      <c r="AF34" s="724"/>
      <c r="AG34" s="724"/>
      <c r="AH34" s="724"/>
      <c r="AI34" s="724"/>
      <c r="AJ34" s="724"/>
      <c r="AK34" s="724"/>
      <c r="AL34" s="666">
        <v>0.4</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1321269</v>
      </c>
      <c r="CS34" s="664"/>
      <c r="CT34" s="664"/>
      <c r="CU34" s="664"/>
      <c r="CV34" s="664"/>
      <c r="CW34" s="664"/>
      <c r="CX34" s="664"/>
      <c r="CY34" s="665"/>
      <c r="CZ34" s="666">
        <v>19.7</v>
      </c>
      <c r="DA34" s="695"/>
      <c r="DB34" s="695"/>
      <c r="DC34" s="696"/>
      <c r="DD34" s="669">
        <v>1141263</v>
      </c>
      <c r="DE34" s="664"/>
      <c r="DF34" s="664"/>
      <c r="DG34" s="664"/>
      <c r="DH34" s="664"/>
      <c r="DI34" s="664"/>
      <c r="DJ34" s="664"/>
      <c r="DK34" s="665"/>
      <c r="DL34" s="669">
        <v>1020236</v>
      </c>
      <c r="DM34" s="664"/>
      <c r="DN34" s="664"/>
      <c r="DO34" s="664"/>
      <c r="DP34" s="664"/>
      <c r="DQ34" s="664"/>
      <c r="DR34" s="664"/>
      <c r="DS34" s="664"/>
      <c r="DT34" s="664"/>
      <c r="DU34" s="664"/>
      <c r="DV34" s="665"/>
      <c r="DW34" s="666">
        <v>19.7</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456791</v>
      </c>
      <c r="S35" s="664"/>
      <c r="T35" s="664"/>
      <c r="U35" s="664"/>
      <c r="V35" s="664"/>
      <c r="W35" s="664"/>
      <c r="X35" s="664"/>
      <c r="Y35" s="665"/>
      <c r="Z35" s="723">
        <v>6.5</v>
      </c>
      <c r="AA35" s="723"/>
      <c r="AB35" s="723"/>
      <c r="AC35" s="723"/>
      <c r="AD35" s="724" t="s">
        <v>229</v>
      </c>
      <c r="AE35" s="724"/>
      <c r="AF35" s="724"/>
      <c r="AG35" s="724"/>
      <c r="AH35" s="724"/>
      <c r="AI35" s="724"/>
      <c r="AJ35" s="724"/>
      <c r="AK35" s="724"/>
      <c r="AL35" s="666" t="s">
        <v>129</v>
      </c>
      <c r="AM35" s="667"/>
      <c r="AN35" s="667"/>
      <c r="AO35" s="725"/>
      <c r="AP35" s="234"/>
      <c r="AQ35" s="729" t="s">
        <v>326</v>
      </c>
      <c r="AR35" s="730"/>
      <c r="AS35" s="730"/>
      <c r="AT35" s="730"/>
      <c r="AU35" s="730"/>
      <c r="AV35" s="730"/>
      <c r="AW35" s="730"/>
      <c r="AX35" s="730"/>
      <c r="AY35" s="731"/>
      <c r="AZ35" s="726">
        <v>892011</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205465</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128268</v>
      </c>
      <c r="CS35" s="662"/>
      <c r="CT35" s="662"/>
      <c r="CU35" s="662"/>
      <c r="CV35" s="662"/>
      <c r="CW35" s="662"/>
      <c r="CX35" s="662"/>
      <c r="CY35" s="663"/>
      <c r="CZ35" s="666">
        <v>1.9</v>
      </c>
      <c r="DA35" s="695"/>
      <c r="DB35" s="695"/>
      <c r="DC35" s="696"/>
      <c r="DD35" s="669">
        <v>89810</v>
      </c>
      <c r="DE35" s="662"/>
      <c r="DF35" s="662"/>
      <c r="DG35" s="662"/>
      <c r="DH35" s="662"/>
      <c r="DI35" s="662"/>
      <c r="DJ35" s="662"/>
      <c r="DK35" s="663"/>
      <c r="DL35" s="669">
        <v>89810</v>
      </c>
      <c r="DM35" s="662"/>
      <c r="DN35" s="662"/>
      <c r="DO35" s="662"/>
      <c r="DP35" s="662"/>
      <c r="DQ35" s="662"/>
      <c r="DR35" s="662"/>
      <c r="DS35" s="662"/>
      <c r="DT35" s="662"/>
      <c r="DU35" s="662"/>
      <c r="DV35" s="663"/>
      <c r="DW35" s="666">
        <v>1.7</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330</v>
      </c>
      <c r="AR36" s="699"/>
      <c r="AS36" s="699"/>
      <c r="AT36" s="699"/>
      <c r="AU36" s="699"/>
      <c r="AV36" s="699"/>
      <c r="AW36" s="699"/>
      <c r="AX36" s="699"/>
      <c r="AY36" s="700"/>
      <c r="AZ36" s="661">
        <v>222000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197621</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896843</v>
      </c>
      <c r="CS36" s="664"/>
      <c r="CT36" s="664"/>
      <c r="CU36" s="664"/>
      <c r="CV36" s="664"/>
      <c r="CW36" s="664"/>
      <c r="CX36" s="664"/>
      <c r="CY36" s="665"/>
      <c r="CZ36" s="666">
        <v>13.4</v>
      </c>
      <c r="DA36" s="695"/>
      <c r="DB36" s="695"/>
      <c r="DC36" s="696"/>
      <c r="DD36" s="669">
        <v>829833</v>
      </c>
      <c r="DE36" s="664"/>
      <c r="DF36" s="664"/>
      <c r="DG36" s="664"/>
      <c r="DH36" s="664"/>
      <c r="DI36" s="664"/>
      <c r="DJ36" s="664"/>
      <c r="DK36" s="665"/>
      <c r="DL36" s="669">
        <v>738971</v>
      </c>
      <c r="DM36" s="664"/>
      <c r="DN36" s="664"/>
      <c r="DO36" s="664"/>
      <c r="DP36" s="664"/>
      <c r="DQ36" s="664"/>
      <c r="DR36" s="664"/>
      <c r="DS36" s="664"/>
      <c r="DT36" s="664"/>
      <c r="DU36" s="664"/>
      <c r="DV36" s="665"/>
      <c r="DW36" s="666">
        <v>14.2</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331091</v>
      </c>
      <c r="S37" s="664"/>
      <c r="T37" s="664"/>
      <c r="U37" s="664"/>
      <c r="V37" s="664"/>
      <c r="W37" s="664"/>
      <c r="X37" s="664"/>
      <c r="Y37" s="665"/>
      <c r="Z37" s="723">
        <v>4.7</v>
      </c>
      <c r="AA37" s="723"/>
      <c r="AB37" s="723"/>
      <c r="AC37" s="723"/>
      <c r="AD37" s="724" t="s">
        <v>229</v>
      </c>
      <c r="AE37" s="724"/>
      <c r="AF37" s="724"/>
      <c r="AG37" s="724"/>
      <c r="AH37" s="724"/>
      <c r="AI37" s="724"/>
      <c r="AJ37" s="724"/>
      <c r="AK37" s="724"/>
      <c r="AL37" s="666" t="s">
        <v>229</v>
      </c>
      <c r="AM37" s="667"/>
      <c r="AN37" s="667"/>
      <c r="AO37" s="725"/>
      <c r="AQ37" s="698" t="s">
        <v>334</v>
      </c>
      <c r="AR37" s="699"/>
      <c r="AS37" s="699"/>
      <c r="AT37" s="699"/>
      <c r="AU37" s="699"/>
      <c r="AV37" s="699"/>
      <c r="AW37" s="699"/>
      <c r="AX37" s="699"/>
      <c r="AY37" s="700"/>
      <c r="AZ37" s="661" t="s">
        <v>129</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3184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556794</v>
      </c>
      <c r="CS37" s="662"/>
      <c r="CT37" s="662"/>
      <c r="CU37" s="662"/>
      <c r="CV37" s="662"/>
      <c r="CW37" s="662"/>
      <c r="CX37" s="662"/>
      <c r="CY37" s="663"/>
      <c r="CZ37" s="666">
        <v>8.3000000000000007</v>
      </c>
      <c r="DA37" s="695"/>
      <c r="DB37" s="695"/>
      <c r="DC37" s="696"/>
      <c r="DD37" s="669">
        <v>556794</v>
      </c>
      <c r="DE37" s="662"/>
      <c r="DF37" s="662"/>
      <c r="DG37" s="662"/>
      <c r="DH37" s="662"/>
      <c r="DI37" s="662"/>
      <c r="DJ37" s="662"/>
      <c r="DK37" s="663"/>
      <c r="DL37" s="669">
        <v>556794</v>
      </c>
      <c r="DM37" s="662"/>
      <c r="DN37" s="662"/>
      <c r="DO37" s="662"/>
      <c r="DP37" s="662"/>
      <c r="DQ37" s="662"/>
      <c r="DR37" s="662"/>
      <c r="DS37" s="662"/>
      <c r="DT37" s="662"/>
      <c r="DU37" s="662"/>
      <c r="DV37" s="663"/>
      <c r="DW37" s="666">
        <v>10.7</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7013227</v>
      </c>
      <c r="S38" s="713"/>
      <c r="T38" s="713"/>
      <c r="U38" s="713"/>
      <c r="V38" s="713"/>
      <c r="W38" s="713"/>
      <c r="X38" s="713"/>
      <c r="Y38" s="718"/>
      <c r="Z38" s="719">
        <v>100</v>
      </c>
      <c r="AA38" s="719"/>
      <c r="AB38" s="719"/>
      <c r="AC38" s="719"/>
      <c r="AD38" s="720">
        <v>4856840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129</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5286</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892011</v>
      </c>
      <c r="CS38" s="664"/>
      <c r="CT38" s="664"/>
      <c r="CU38" s="664"/>
      <c r="CV38" s="664"/>
      <c r="CW38" s="664"/>
      <c r="CX38" s="664"/>
      <c r="CY38" s="665"/>
      <c r="CZ38" s="666">
        <v>13.3</v>
      </c>
      <c r="DA38" s="695"/>
      <c r="DB38" s="695"/>
      <c r="DC38" s="696"/>
      <c r="DD38" s="669">
        <v>773885</v>
      </c>
      <c r="DE38" s="664"/>
      <c r="DF38" s="664"/>
      <c r="DG38" s="664"/>
      <c r="DH38" s="664"/>
      <c r="DI38" s="664"/>
      <c r="DJ38" s="664"/>
      <c r="DK38" s="665"/>
      <c r="DL38" s="669">
        <v>657652</v>
      </c>
      <c r="DM38" s="664"/>
      <c r="DN38" s="664"/>
      <c r="DO38" s="664"/>
      <c r="DP38" s="664"/>
      <c r="DQ38" s="664"/>
      <c r="DR38" s="664"/>
      <c r="DS38" s="664"/>
      <c r="DT38" s="664"/>
      <c r="DU38" s="664"/>
      <c r="DV38" s="665"/>
      <c r="DW38" s="666">
        <v>12.7</v>
      </c>
      <c r="DX38" s="695"/>
      <c r="DY38" s="695"/>
      <c r="DZ38" s="695"/>
      <c r="EA38" s="695"/>
      <c r="EB38" s="695"/>
      <c r="EC38" s="697"/>
    </row>
    <row r="39" spans="2:133" ht="11.25" customHeight="1">
      <c r="AQ39" s="698" t="s">
        <v>341</v>
      </c>
      <c r="AR39" s="699"/>
      <c r="AS39" s="699"/>
      <c r="AT39" s="699"/>
      <c r="AU39" s="699"/>
      <c r="AV39" s="699"/>
      <c r="AW39" s="699"/>
      <c r="AX39" s="699"/>
      <c r="AY39" s="700"/>
      <c r="AZ39" s="661" t="s">
        <v>129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31561</v>
      </c>
      <c r="CS39" s="662"/>
      <c r="CT39" s="662"/>
      <c r="CU39" s="662"/>
      <c r="CV39" s="662"/>
      <c r="CW39" s="662"/>
      <c r="CX39" s="662"/>
      <c r="CY39" s="663"/>
      <c r="CZ39" s="666">
        <v>0.5</v>
      </c>
      <c r="DA39" s="695"/>
      <c r="DB39" s="695"/>
      <c r="DC39" s="696"/>
      <c r="DD39" s="669">
        <v>30670</v>
      </c>
      <c r="DE39" s="662"/>
      <c r="DF39" s="662"/>
      <c r="DG39" s="662"/>
      <c r="DH39" s="662"/>
      <c r="DI39" s="662"/>
      <c r="DJ39" s="662"/>
      <c r="DK39" s="663"/>
      <c r="DL39" s="669" t="s">
        <v>229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345</v>
      </c>
      <c r="AR40" s="699"/>
      <c r="AS40" s="699"/>
      <c r="AT40" s="699"/>
      <c r="AU40" s="699"/>
      <c r="AV40" s="699"/>
      <c r="AW40" s="699"/>
      <c r="AX40" s="699"/>
      <c r="AY40" s="700"/>
      <c r="AZ40" s="661">
        <v>151676</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229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t="s">
        <v>129</v>
      </c>
      <c r="CS40" s="664"/>
      <c r="CT40" s="664"/>
      <c r="CU40" s="664"/>
      <c r="CV40" s="664"/>
      <c r="CW40" s="664"/>
      <c r="CX40" s="664"/>
      <c r="CY40" s="665"/>
      <c r="CZ40" s="666" t="s">
        <v>229</v>
      </c>
      <c r="DA40" s="695"/>
      <c r="DB40" s="695"/>
      <c r="DC40" s="696"/>
      <c r="DD40" s="669" t="s">
        <v>129</v>
      </c>
      <c r="DE40" s="664"/>
      <c r="DF40" s="664"/>
      <c r="DG40" s="664"/>
      <c r="DH40" s="664"/>
      <c r="DI40" s="664"/>
      <c r="DJ40" s="664"/>
      <c r="DK40" s="665"/>
      <c r="DL40" s="669" t="s">
        <v>229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c r="AQ41" s="710" t="s">
        <v>348</v>
      </c>
      <c r="AR41" s="711"/>
      <c r="AS41" s="711"/>
      <c r="AT41" s="711"/>
      <c r="AU41" s="711"/>
      <c r="AV41" s="711"/>
      <c r="AW41" s="711"/>
      <c r="AX41" s="711"/>
      <c r="AY41" s="712"/>
      <c r="AZ41" s="676">
        <v>518335</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331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733433</v>
      </c>
      <c r="CS42" s="664"/>
      <c r="CT42" s="664"/>
      <c r="CU42" s="664"/>
      <c r="CV42" s="664"/>
      <c r="CW42" s="664"/>
      <c r="CX42" s="664"/>
      <c r="CY42" s="665"/>
      <c r="CZ42" s="666">
        <v>10.9</v>
      </c>
      <c r="DA42" s="667"/>
      <c r="DB42" s="667"/>
      <c r="DC42" s="668"/>
      <c r="DD42" s="669">
        <v>502886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16323</v>
      </c>
      <c r="CS43" s="662"/>
      <c r="CT43" s="662"/>
      <c r="CU43" s="662"/>
      <c r="CV43" s="662"/>
      <c r="CW43" s="662"/>
      <c r="CX43" s="662"/>
      <c r="CY43" s="663"/>
      <c r="CZ43" s="666">
        <v>0.2</v>
      </c>
      <c r="DA43" s="695"/>
      <c r="DB43" s="695"/>
      <c r="DC43" s="696"/>
      <c r="DD43" s="669">
        <v>16323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307</v>
      </c>
      <c r="CE44" s="690"/>
      <c r="CF44" s="658" t="s">
        <v>356</v>
      </c>
      <c r="CG44" s="659"/>
      <c r="CH44" s="659"/>
      <c r="CI44" s="659"/>
      <c r="CJ44" s="659"/>
      <c r="CK44" s="659"/>
      <c r="CL44" s="659"/>
      <c r="CM44" s="659"/>
      <c r="CN44" s="659"/>
      <c r="CO44" s="659"/>
      <c r="CP44" s="659"/>
      <c r="CQ44" s="660"/>
      <c r="CR44" s="661">
        <v>733433</v>
      </c>
      <c r="CS44" s="664"/>
      <c r="CT44" s="664"/>
      <c r="CU44" s="664"/>
      <c r="CV44" s="664"/>
      <c r="CW44" s="664"/>
      <c r="CX44" s="664"/>
      <c r="CY44" s="665"/>
      <c r="CZ44" s="666">
        <v>10.9</v>
      </c>
      <c r="DA44" s="667"/>
      <c r="DB44" s="667"/>
      <c r="DC44" s="668"/>
      <c r="DD44" s="669">
        <v>502886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151733</v>
      </c>
      <c r="CS45" s="662"/>
      <c r="CT45" s="662"/>
      <c r="CU45" s="662"/>
      <c r="CV45" s="662"/>
      <c r="CW45" s="662"/>
      <c r="CX45" s="662"/>
      <c r="CY45" s="663"/>
      <c r="CZ45" s="666">
        <v>2.2999999999999998</v>
      </c>
      <c r="DA45" s="695"/>
      <c r="DB45" s="695"/>
      <c r="DC45" s="696"/>
      <c r="DD45" s="669">
        <v>24469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581700</v>
      </c>
      <c r="CS46" s="664"/>
      <c r="CT46" s="664"/>
      <c r="CU46" s="664"/>
      <c r="CV46" s="664"/>
      <c r="CW46" s="664"/>
      <c r="CX46" s="664"/>
      <c r="CY46" s="665"/>
      <c r="CZ46" s="666">
        <v>8.6999999999999993</v>
      </c>
      <c r="DA46" s="667"/>
      <c r="DB46" s="667"/>
      <c r="DC46" s="668"/>
      <c r="DD46" s="669">
        <v>478417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t="s">
        <v>229</v>
      </c>
      <c r="CS47" s="662"/>
      <c r="CT47" s="662"/>
      <c r="CU47" s="662"/>
      <c r="CV47" s="662"/>
      <c r="CW47" s="662"/>
      <c r="CX47" s="662"/>
      <c r="CY47" s="663"/>
      <c r="CZ47" s="666" t="s">
        <v>229</v>
      </c>
      <c r="DA47" s="695"/>
      <c r="DB47" s="695"/>
      <c r="DC47" s="696"/>
      <c r="DD47" s="669" t="s">
        <v>229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6699053</v>
      </c>
      <c r="CS49" s="677"/>
      <c r="CT49" s="677"/>
      <c r="CU49" s="677"/>
      <c r="CV49" s="677"/>
      <c r="CW49" s="677"/>
      <c r="CX49" s="677"/>
      <c r="CY49" s="678"/>
      <c r="CZ49" s="679">
        <v>100</v>
      </c>
      <c r="DA49" s="680"/>
      <c r="DB49" s="680"/>
      <c r="DC49" s="681"/>
      <c r="DD49" s="682">
        <v>5368395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XWErkxwzpfQjpfviAIzoG3kpMvQQMmkesQO41Z4Zl4ksBbAVPOxqUb7aXnc6LmDS/3+kBxx8ELPJRx5P53T5dQ==" saltValue="hLFZypq1DkgPQygmWri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6941</v>
      </c>
      <c r="R7" s="1194"/>
      <c r="S7" s="1194"/>
      <c r="T7" s="1194"/>
      <c r="U7" s="1194"/>
      <c r="V7" s="1194">
        <v>6627</v>
      </c>
      <c r="W7" s="1194"/>
      <c r="X7" s="1194"/>
      <c r="Y7" s="1194"/>
      <c r="Z7" s="1194"/>
      <c r="AA7" s="1194">
        <v>314</v>
      </c>
      <c r="AB7" s="1194"/>
      <c r="AC7" s="1194"/>
      <c r="AD7" s="1194"/>
      <c r="AE7" s="1195"/>
      <c r="AF7" s="1196">
        <v>314</v>
      </c>
      <c r="AG7" s="1197"/>
      <c r="AH7" s="1197"/>
      <c r="AI7" s="1197"/>
      <c r="AJ7" s="1198"/>
      <c r="AK7" s="1180"/>
      <c r="AL7" s="1181"/>
      <c r="AM7" s="1181"/>
      <c r="AN7" s="1181"/>
      <c r="AO7" s="1181"/>
      <c r="AP7" s="1181">
        <v>6435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385</v>
      </c>
      <c r="C8" s="1127"/>
      <c r="D8" s="1127"/>
      <c r="E8" s="1127"/>
      <c r="F8" s="1127"/>
      <c r="G8" s="1127"/>
      <c r="H8" s="1127"/>
      <c r="I8" s="1127"/>
      <c r="J8" s="1127"/>
      <c r="K8" s="1127"/>
      <c r="L8" s="1127"/>
      <c r="M8" s="1127"/>
      <c r="N8" s="1127"/>
      <c r="O8" s="1127"/>
      <c r="P8" s="1128"/>
      <c r="Q8" s="1132">
        <v>73</v>
      </c>
      <c r="R8" s="1133"/>
      <c r="S8" s="1133"/>
      <c r="T8" s="1133"/>
      <c r="U8" s="1133"/>
      <c r="V8" s="1133">
        <v>72</v>
      </c>
      <c r="W8" s="1133"/>
      <c r="X8" s="1133"/>
      <c r="Y8" s="1133"/>
      <c r="Z8" s="1133"/>
      <c r="AA8" s="1133">
        <v>0</v>
      </c>
      <c r="AB8" s="1133"/>
      <c r="AC8" s="1133"/>
      <c r="AD8" s="1133"/>
      <c r="AE8" s="1134"/>
      <c r="AF8" s="1108">
        <v>0</v>
      </c>
      <c r="AG8" s="1109"/>
      <c r="AH8" s="1109"/>
      <c r="AI8" s="1109"/>
      <c r="AJ8" s="1110"/>
      <c r="AK8" s="1175"/>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v>7013</v>
      </c>
      <c r="R23" s="1158"/>
      <c r="S23" s="1158"/>
      <c r="T23" s="1158"/>
      <c r="U23" s="1158"/>
      <c r="V23" s="1158">
        <v>6699</v>
      </c>
      <c r="W23" s="1158"/>
      <c r="X23" s="1158"/>
      <c r="Y23" s="1158"/>
      <c r="Z23" s="1158"/>
      <c r="AA23" s="1158">
        <v>314</v>
      </c>
      <c r="AB23" s="1158"/>
      <c r="AC23" s="1158"/>
      <c r="AD23" s="1158"/>
      <c r="AE23" s="1159"/>
      <c r="AF23" s="1160">
        <v>314</v>
      </c>
      <c r="AG23" s="1158"/>
      <c r="AH23" s="1158"/>
      <c r="AI23" s="1158"/>
      <c r="AJ23" s="1161"/>
      <c r="AK23" s="1162"/>
      <c r="AL23" s="1163"/>
      <c r="AM23" s="1163"/>
      <c r="AN23" s="1163"/>
      <c r="AO23" s="1163"/>
      <c r="AP23" s="1158">
        <v>6435</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2734</v>
      </c>
      <c r="R28" s="1143"/>
      <c r="S28" s="1143"/>
      <c r="T28" s="1143"/>
      <c r="U28" s="1143"/>
      <c r="V28" s="1143">
        <v>2550</v>
      </c>
      <c r="W28" s="1143"/>
      <c r="X28" s="1143"/>
      <c r="Y28" s="1143"/>
      <c r="Z28" s="1143"/>
      <c r="AA28" s="1143">
        <v>184</v>
      </c>
      <c r="AB28" s="1143"/>
      <c r="AC28" s="1143"/>
      <c r="AD28" s="1143"/>
      <c r="AE28" s="1144"/>
      <c r="AF28" s="1145">
        <v>184</v>
      </c>
      <c r="AG28" s="1143"/>
      <c r="AH28" s="1143"/>
      <c r="AI28" s="1143"/>
      <c r="AJ28" s="1146"/>
      <c r="AK28" s="1147"/>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1729</v>
      </c>
      <c r="R29" s="1133"/>
      <c r="S29" s="1133"/>
      <c r="T29" s="1133"/>
      <c r="U29" s="1133"/>
      <c r="V29" s="1133">
        <v>1645</v>
      </c>
      <c r="W29" s="1133"/>
      <c r="X29" s="1133"/>
      <c r="Y29" s="1133"/>
      <c r="Z29" s="1133"/>
      <c r="AA29" s="1133">
        <v>84</v>
      </c>
      <c r="AB29" s="1133"/>
      <c r="AC29" s="1133"/>
      <c r="AD29" s="1133"/>
      <c r="AE29" s="1134"/>
      <c r="AF29" s="1108">
        <v>84</v>
      </c>
      <c r="AG29" s="1109"/>
      <c r="AH29" s="1109"/>
      <c r="AI29" s="1109"/>
      <c r="AJ29" s="1110"/>
      <c r="AK29" s="1069"/>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200</v>
      </c>
      <c r="R30" s="1133"/>
      <c r="S30" s="1133"/>
      <c r="T30" s="1133"/>
      <c r="U30" s="1133"/>
      <c r="V30" s="1133">
        <v>198</v>
      </c>
      <c r="W30" s="1133"/>
      <c r="X30" s="1133"/>
      <c r="Y30" s="1133"/>
      <c r="Z30" s="1133"/>
      <c r="AA30" s="1133">
        <v>3</v>
      </c>
      <c r="AB30" s="1133"/>
      <c r="AC30" s="1133"/>
      <c r="AD30" s="1133"/>
      <c r="AE30" s="1134"/>
      <c r="AF30" s="1108">
        <v>3</v>
      </c>
      <c r="AG30" s="1109"/>
      <c r="AH30" s="1109"/>
      <c r="AI30" s="1109"/>
      <c r="AJ30" s="1110"/>
      <c r="AK30" s="1069"/>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424</v>
      </c>
      <c r="R31" s="1133"/>
      <c r="S31" s="1133"/>
      <c r="T31" s="1133"/>
      <c r="U31" s="1133"/>
      <c r="V31" s="1133">
        <v>417</v>
      </c>
      <c r="W31" s="1133"/>
      <c r="X31" s="1133"/>
      <c r="Y31" s="1133"/>
      <c r="Z31" s="1133"/>
      <c r="AA31" s="1133">
        <v>7</v>
      </c>
      <c r="AB31" s="1133"/>
      <c r="AC31" s="1133"/>
      <c r="AD31" s="1133"/>
      <c r="AE31" s="1134"/>
      <c r="AF31" s="1108">
        <v>460</v>
      </c>
      <c r="AG31" s="1109"/>
      <c r="AH31" s="1109"/>
      <c r="AI31" s="1109"/>
      <c r="AJ31" s="1110"/>
      <c r="AK31" s="1069"/>
      <c r="AL31" s="1060"/>
      <c r="AM31" s="1060"/>
      <c r="AN31" s="1060"/>
      <c r="AO31" s="1060"/>
      <c r="AP31" s="1060">
        <v>922</v>
      </c>
      <c r="AQ31" s="1060"/>
      <c r="AR31" s="1060"/>
      <c r="AS31" s="1060"/>
      <c r="AT31" s="1060"/>
      <c r="AU31" s="1060">
        <v>30</v>
      </c>
      <c r="AV31" s="1060"/>
      <c r="AW31" s="1060"/>
      <c r="AX31" s="1060"/>
      <c r="AY31" s="1060"/>
      <c r="AZ31" s="1131"/>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442</v>
      </c>
      <c r="R32" s="1133"/>
      <c r="S32" s="1133"/>
      <c r="T32" s="1133"/>
      <c r="U32" s="1133"/>
      <c r="V32" s="1133">
        <v>399</v>
      </c>
      <c r="W32" s="1133"/>
      <c r="X32" s="1133"/>
      <c r="Y32" s="1133"/>
      <c r="Z32" s="1133"/>
      <c r="AA32" s="1133">
        <v>43</v>
      </c>
      <c r="AB32" s="1133"/>
      <c r="AC32" s="1133"/>
      <c r="AD32" s="1133"/>
      <c r="AE32" s="1134"/>
      <c r="AF32" s="1108">
        <v>10</v>
      </c>
      <c r="AG32" s="1109"/>
      <c r="AH32" s="1109"/>
      <c r="AI32" s="1109"/>
      <c r="AJ32" s="1110"/>
      <c r="AK32" s="1069"/>
      <c r="AL32" s="1060"/>
      <c r="AM32" s="1060"/>
      <c r="AN32" s="1060"/>
      <c r="AO32" s="1060"/>
      <c r="AP32" s="1060">
        <v>1905</v>
      </c>
      <c r="AQ32" s="1060"/>
      <c r="AR32" s="1060"/>
      <c r="AS32" s="1060"/>
      <c r="AT32" s="1060"/>
      <c r="AU32" s="1060">
        <v>1395</v>
      </c>
      <c r="AV32" s="1060"/>
      <c r="AW32" s="1060"/>
      <c r="AX32" s="1060"/>
      <c r="AY32" s="1060"/>
      <c r="AZ32" s="1131"/>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741</v>
      </c>
      <c r="AG63" s="1048"/>
      <c r="AH63" s="1048"/>
      <c r="AI63" s="1048"/>
      <c r="AJ63" s="1119"/>
      <c r="AK63" s="1120"/>
      <c r="AL63" s="1052"/>
      <c r="AM63" s="1052"/>
      <c r="AN63" s="1052"/>
      <c r="AO63" s="1052"/>
      <c r="AP63" s="1048">
        <v>2827</v>
      </c>
      <c r="AQ63" s="1048"/>
      <c r="AR63" s="1048"/>
      <c r="AS63" s="1048"/>
      <c r="AT63" s="1048"/>
      <c r="AU63" s="1048">
        <v>1425</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410</v>
      </c>
      <c r="W66" s="1091"/>
      <c r="X66" s="1091"/>
      <c r="Y66" s="1091"/>
      <c r="Z66" s="1092"/>
      <c r="AA66" s="1090" t="s">
        <v>393</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567</v>
      </c>
      <c r="C68" s="1075"/>
      <c r="D68" s="1075"/>
      <c r="E68" s="1075"/>
      <c r="F68" s="1075"/>
      <c r="G68" s="1075"/>
      <c r="H68" s="1075"/>
      <c r="I68" s="1075"/>
      <c r="J68" s="1075"/>
      <c r="K68" s="1075"/>
      <c r="L68" s="1075"/>
      <c r="M68" s="1075"/>
      <c r="N68" s="1075"/>
      <c r="O68" s="1075"/>
      <c r="P68" s="1076"/>
      <c r="Q68" s="1077">
        <v>2056</v>
      </c>
      <c r="R68" s="1071"/>
      <c r="S68" s="1071"/>
      <c r="T68" s="1071"/>
      <c r="U68" s="1071"/>
      <c r="V68" s="1071">
        <v>2034</v>
      </c>
      <c r="W68" s="1071"/>
      <c r="X68" s="1071"/>
      <c r="Y68" s="1071"/>
      <c r="Z68" s="1071"/>
      <c r="AA68" s="1071">
        <v>22</v>
      </c>
      <c r="AB68" s="1071"/>
      <c r="AC68" s="1071"/>
      <c r="AD68" s="1071"/>
      <c r="AE68" s="1071"/>
      <c r="AF68" s="1071">
        <v>22</v>
      </c>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t="s">
        <v>573</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567</v>
      </c>
      <c r="C69" s="1064"/>
      <c r="D69" s="1064"/>
      <c r="E69" s="1064"/>
      <c r="F69" s="1064"/>
      <c r="G69" s="1064"/>
      <c r="H69" s="1064"/>
      <c r="I69" s="1064"/>
      <c r="J69" s="1064"/>
      <c r="K69" s="1064"/>
      <c r="L69" s="1064"/>
      <c r="M69" s="1064"/>
      <c r="N69" s="1064"/>
      <c r="O69" s="1064"/>
      <c r="P69" s="1065"/>
      <c r="Q69" s="1066">
        <v>723894</v>
      </c>
      <c r="R69" s="1060"/>
      <c r="S69" s="1060"/>
      <c r="T69" s="1060"/>
      <c r="U69" s="1060"/>
      <c r="V69" s="1060">
        <v>705179</v>
      </c>
      <c r="W69" s="1060"/>
      <c r="X69" s="1060"/>
      <c r="Y69" s="1060"/>
      <c r="Z69" s="1060"/>
      <c r="AA69" s="1060">
        <v>18715</v>
      </c>
      <c r="AB69" s="1060"/>
      <c r="AC69" s="1060"/>
      <c r="AD69" s="1060"/>
      <c r="AE69" s="1060"/>
      <c r="AF69" s="1060">
        <v>18715</v>
      </c>
      <c r="AG69" s="1060"/>
      <c r="AH69" s="1060"/>
      <c r="AI69" s="1060"/>
      <c r="AJ69" s="1060"/>
      <c r="AK69" s="1060">
        <v>1705</v>
      </c>
      <c r="AL69" s="1060"/>
      <c r="AM69" s="1060"/>
      <c r="AN69" s="1060"/>
      <c r="AO69" s="1060"/>
      <c r="AP69" s="1060"/>
      <c r="AQ69" s="1060"/>
      <c r="AR69" s="1060"/>
      <c r="AS69" s="1060"/>
      <c r="AT69" s="1060"/>
      <c r="AU69" s="1060"/>
      <c r="AV69" s="1060"/>
      <c r="AW69" s="1060"/>
      <c r="AX69" s="1060"/>
      <c r="AY69" s="1060"/>
      <c r="AZ69" s="1061" t="s">
        <v>574</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568</v>
      </c>
      <c r="C70" s="1064"/>
      <c r="D70" s="1064"/>
      <c r="E70" s="1064"/>
      <c r="F70" s="1064"/>
      <c r="G70" s="1064"/>
      <c r="H70" s="1064"/>
      <c r="I70" s="1064"/>
      <c r="J70" s="1064"/>
      <c r="K70" s="1064"/>
      <c r="L70" s="1064"/>
      <c r="M70" s="1064"/>
      <c r="N70" s="1064"/>
      <c r="O70" s="1064"/>
      <c r="P70" s="1065"/>
      <c r="Q70" s="1066">
        <v>23533</v>
      </c>
      <c r="R70" s="1060"/>
      <c r="S70" s="1060"/>
      <c r="T70" s="1060"/>
      <c r="U70" s="1060"/>
      <c r="V70" s="1060">
        <v>22843</v>
      </c>
      <c r="W70" s="1060"/>
      <c r="X70" s="1060"/>
      <c r="Y70" s="1060"/>
      <c r="Z70" s="1060"/>
      <c r="AA70" s="1060">
        <v>689</v>
      </c>
      <c r="AB70" s="1060"/>
      <c r="AC70" s="1060"/>
      <c r="AD70" s="1060"/>
      <c r="AE70" s="1060"/>
      <c r="AF70" s="1060">
        <v>689</v>
      </c>
      <c r="AG70" s="1060"/>
      <c r="AH70" s="1060"/>
      <c r="AI70" s="1060"/>
      <c r="AJ70" s="1060"/>
      <c r="AK70" s="1060">
        <v>22</v>
      </c>
      <c r="AL70" s="1060"/>
      <c r="AM70" s="1060"/>
      <c r="AN70" s="1060"/>
      <c r="AO70" s="1060"/>
      <c r="AP70" s="1060"/>
      <c r="AQ70" s="1060"/>
      <c r="AR70" s="1060"/>
      <c r="AS70" s="1060"/>
      <c r="AT70" s="1060"/>
      <c r="AU70" s="1060"/>
      <c r="AV70" s="1060"/>
      <c r="AW70" s="1060"/>
      <c r="AX70" s="1060"/>
      <c r="AY70" s="1060"/>
      <c r="AZ70" s="1061" t="s">
        <v>573</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568</v>
      </c>
      <c r="C71" s="1064"/>
      <c r="D71" s="1064"/>
      <c r="E71" s="1064"/>
      <c r="F71" s="1064"/>
      <c r="G71" s="1064"/>
      <c r="H71" s="1064"/>
      <c r="I71" s="1064"/>
      <c r="J71" s="1064"/>
      <c r="K71" s="1064"/>
      <c r="L71" s="1064"/>
      <c r="M71" s="1064"/>
      <c r="N71" s="1064"/>
      <c r="O71" s="1064"/>
      <c r="P71" s="1065"/>
      <c r="Q71" s="1066">
        <v>370</v>
      </c>
      <c r="R71" s="1060"/>
      <c r="S71" s="1060"/>
      <c r="T71" s="1060"/>
      <c r="U71" s="1060"/>
      <c r="V71" s="1060">
        <v>135</v>
      </c>
      <c r="W71" s="1060"/>
      <c r="X71" s="1060"/>
      <c r="Y71" s="1060"/>
      <c r="Z71" s="1060"/>
      <c r="AA71" s="1060">
        <v>235</v>
      </c>
      <c r="AB71" s="1060"/>
      <c r="AC71" s="1060"/>
      <c r="AD71" s="1060"/>
      <c r="AE71" s="1060"/>
      <c r="AF71" s="1060">
        <v>235</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t="s">
        <v>575</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569</v>
      </c>
      <c r="C72" s="1064"/>
      <c r="D72" s="1064"/>
      <c r="E72" s="1064"/>
      <c r="F72" s="1064"/>
      <c r="G72" s="1064"/>
      <c r="H72" s="1064"/>
      <c r="I72" s="1064"/>
      <c r="J72" s="1064"/>
      <c r="K72" s="1064"/>
      <c r="L72" s="1064"/>
      <c r="M72" s="1064"/>
      <c r="N72" s="1064"/>
      <c r="O72" s="1064"/>
      <c r="P72" s="1065"/>
      <c r="Q72" s="1066">
        <v>405</v>
      </c>
      <c r="R72" s="1060"/>
      <c r="S72" s="1060"/>
      <c r="T72" s="1060"/>
      <c r="U72" s="1060"/>
      <c r="V72" s="1060">
        <v>397</v>
      </c>
      <c r="W72" s="1060"/>
      <c r="X72" s="1060"/>
      <c r="Y72" s="1060"/>
      <c r="Z72" s="1060"/>
      <c r="AA72" s="1060">
        <v>8</v>
      </c>
      <c r="AB72" s="1060"/>
      <c r="AC72" s="1060"/>
      <c r="AD72" s="1060"/>
      <c r="AE72" s="1060"/>
      <c r="AF72" s="1060">
        <v>8</v>
      </c>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t="s">
        <v>573</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570</v>
      </c>
      <c r="C73" s="1064"/>
      <c r="D73" s="1064"/>
      <c r="E73" s="1064"/>
      <c r="F73" s="1064"/>
      <c r="G73" s="1064"/>
      <c r="H73" s="1064"/>
      <c r="I73" s="1064"/>
      <c r="J73" s="1064"/>
      <c r="K73" s="1064"/>
      <c r="L73" s="1064"/>
      <c r="M73" s="1064"/>
      <c r="N73" s="1064"/>
      <c r="O73" s="1064"/>
      <c r="P73" s="1065"/>
      <c r="Q73" s="1066">
        <v>5236</v>
      </c>
      <c r="R73" s="1060"/>
      <c r="S73" s="1060"/>
      <c r="T73" s="1060"/>
      <c r="U73" s="1060"/>
      <c r="V73" s="1060">
        <v>5171</v>
      </c>
      <c r="W73" s="1060"/>
      <c r="X73" s="1060"/>
      <c r="Y73" s="1060"/>
      <c r="Z73" s="1060"/>
      <c r="AA73" s="1060">
        <v>65</v>
      </c>
      <c r="AB73" s="1060"/>
      <c r="AC73" s="1060"/>
      <c r="AD73" s="1060"/>
      <c r="AE73" s="1060"/>
      <c r="AF73" s="1060">
        <v>65</v>
      </c>
      <c r="AG73" s="1060"/>
      <c r="AH73" s="1060"/>
      <c r="AI73" s="1060"/>
      <c r="AJ73" s="1060"/>
      <c r="AK73" s="1060"/>
      <c r="AL73" s="1060"/>
      <c r="AM73" s="1060"/>
      <c r="AN73" s="1060"/>
      <c r="AO73" s="1060"/>
      <c r="AP73" s="1060">
        <v>940</v>
      </c>
      <c r="AQ73" s="1060"/>
      <c r="AR73" s="1060"/>
      <c r="AS73" s="1060"/>
      <c r="AT73" s="1060"/>
      <c r="AU73" s="1060"/>
      <c r="AV73" s="1060"/>
      <c r="AW73" s="1060"/>
      <c r="AX73" s="1060"/>
      <c r="AY73" s="1060"/>
      <c r="AZ73" s="1061" t="s">
        <v>573</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571</v>
      </c>
      <c r="C74" s="1064"/>
      <c r="D74" s="1064"/>
      <c r="E74" s="1064"/>
      <c r="F74" s="1064"/>
      <c r="G74" s="1064"/>
      <c r="H74" s="1064"/>
      <c r="I74" s="1064"/>
      <c r="J74" s="1064"/>
      <c r="K74" s="1064"/>
      <c r="L74" s="1064"/>
      <c r="M74" s="1064"/>
      <c r="N74" s="1064"/>
      <c r="O74" s="1064"/>
      <c r="P74" s="1065"/>
      <c r="Q74" s="1066">
        <v>80</v>
      </c>
      <c r="R74" s="1060"/>
      <c r="S74" s="1060"/>
      <c r="T74" s="1060"/>
      <c r="U74" s="1060"/>
      <c r="V74" s="1060">
        <v>70</v>
      </c>
      <c r="W74" s="1060"/>
      <c r="X74" s="1060"/>
      <c r="Y74" s="1060"/>
      <c r="Z74" s="1060"/>
      <c r="AA74" s="1060">
        <v>11</v>
      </c>
      <c r="AB74" s="1060"/>
      <c r="AC74" s="1060"/>
      <c r="AD74" s="1060"/>
      <c r="AE74" s="1060"/>
      <c r="AF74" s="1060">
        <v>10</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t="s">
        <v>573</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571</v>
      </c>
      <c r="C75" s="1064"/>
      <c r="D75" s="1064"/>
      <c r="E75" s="1064"/>
      <c r="F75" s="1064"/>
      <c r="G75" s="1064"/>
      <c r="H75" s="1064"/>
      <c r="I75" s="1064"/>
      <c r="J75" s="1064"/>
      <c r="K75" s="1064"/>
      <c r="L75" s="1064"/>
      <c r="M75" s="1064"/>
      <c r="N75" s="1064"/>
      <c r="O75" s="1064"/>
      <c r="P75" s="1065"/>
      <c r="Q75" s="1067">
        <v>260</v>
      </c>
      <c r="R75" s="1068"/>
      <c r="S75" s="1068"/>
      <c r="T75" s="1068"/>
      <c r="U75" s="1069"/>
      <c r="V75" s="1070">
        <v>222</v>
      </c>
      <c r="W75" s="1068"/>
      <c r="X75" s="1068"/>
      <c r="Y75" s="1068"/>
      <c r="Z75" s="1069"/>
      <c r="AA75" s="1070">
        <v>38</v>
      </c>
      <c r="AB75" s="1068"/>
      <c r="AC75" s="1068"/>
      <c r="AD75" s="1068"/>
      <c r="AE75" s="1069"/>
      <c r="AF75" s="1070">
        <v>38</v>
      </c>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t="s">
        <v>576</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571</v>
      </c>
      <c r="C76" s="1064"/>
      <c r="D76" s="1064"/>
      <c r="E76" s="1064"/>
      <c r="F76" s="1064"/>
      <c r="G76" s="1064"/>
      <c r="H76" s="1064"/>
      <c r="I76" s="1064"/>
      <c r="J76" s="1064"/>
      <c r="K76" s="1064"/>
      <c r="L76" s="1064"/>
      <c r="M76" s="1064"/>
      <c r="N76" s="1064"/>
      <c r="O76" s="1064"/>
      <c r="P76" s="1065"/>
      <c r="Q76" s="1067">
        <v>71</v>
      </c>
      <c r="R76" s="1068"/>
      <c r="S76" s="1068"/>
      <c r="T76" s="1068"/>
      <c r="U76" s="1069"/>
      <c r="V76" s="1070">
        <v>60</v>
      </c>
      <c r="W76" s="1068"/>
      <c r="X76" s="1068"/>
      <c r="Y76" s="1068"/>
      <c r="Z76" s="1069"/>
      <c r="AA76" s="1070">
        <v>11</v>
      </c>
      <c r="AB76" s="1068"/>
      <c r="AC76" s="1068"/>
      <c r="AD76" s="1068"/>
      <c r="AE76" s="1069"/>
      <c r="AF76" s="1070">
        <v>11</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t="s">
        <v>577</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571</v>
      </c>
      <c r="C77" s="1064"/>
      <c r="D77" s="1064"/>
      <c r="E77" s="1064"/>
      <c r="F77" s="1064"/>
      <c r="G77" s="1064"/>
      <c r="H77" s="1064"/>
      <c r="I77" s="1064"/>
      <c r="J77" s="1064"/>
      <c r="K77" s="1064"/>
      <c r="L77" s="1064"/>
      <c r="M77" s="1064"/>
      <c r="N77" s="1064"/>
      <c r="O77" s="1064"/>
      <c r="P77" s="1065"/>
      <c r="Q77" s="1067">
        <v>1</v>
      </c>
      <c r="R77" s="1068"/>
      <c r="S77" s="1068"/>
      <c r="T77" s="1068"/>
      <c r="U77" s="1069"/>
      <c r="V77" s="1070">
        <v>0</v>
      </c>
      <c r="W77" s="1068"/>
      <c r="X77" s="1068"/>
      <c r="Y77" s="1068"/>
      <c r="Z77" s="1069"/>
      <c r="AA77" s="1070">
        <v>0</v>
      </c>
      <c r="AB77" s="1068"/>
      <c r="AC77" s="1068"/>
      <c r="AD77" s="1068"/>
      <c r="AE77" s="1069"/>
      <c r="AF77" s="1070">
        <v>0</v>
      </c>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t="s">
        <v>578</v>
      </c>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572</v>
      </c>
      <c r="C78" s="1064"/>
      <c r="D78" s="1064"/>
      <c r="E78" s="1064"/>
      <c r="F78" s="1064"/>
      <c r="G78" s="1064"/>
      <c r="H78" s="1064"/>
      <c r="I78" s="1064"/>
      <c r="J78" s="1064"/>
      <c r="K78" s="1064"/>
      <c r="L78" s="1064"/>
      <c r="M78" s="1064"/>
      <c r="N78" s="1064"/>
      <c r="O78" s="1064"/>
      <c r="P78" s="1065"/>
      <c r="Q78" s="1066">
        <v>542</v>
      </c>
      <c r="R78" s="1060"/>
      <c r="S78" s="1060"/>
      <c r="T78" s="1060"/>
      <c r="U78" s="1060"/>
      <c r="V78" s="1060">
        <v>526</v>
      </c>
      <c r="W78" s="1060"/>
      <c r="X78" s="1060"/>
      <c r="Y78" s="1060"/>
      <c r="Z78" s="1060"/>
      <c r="AA78" s="1060">
        <v>16</v>
      </c>
      <c r="AB78" s="1060"/>
      <c r="AC78" s="1060"/>
      <c r="AD78" s="1060"/>
      <c r="AE78" s="1060"/>
      <c r="AF78" s="1060">
        <v>16</v>
      </c>
      <c r="AG78" s="1060"/>
      <c r="AH78" s="1060"/>
      <c r="AI78" s="1060"/>
      <c r="AJ78" s="1060"/>
      <c r="AK78" s="1060">
        <v>89</v>
      </c>
      <c r="AL78" s="1060"/>
      <c r="AM78" s="1060"/>
      <c r="AN78" s="1060"/>
      <c r="AO78" s="1060"/>
      <c r="AP78" s="1060"/>
      <c r="AQ78" s="1060"/>
      <c r="AR78" s="1060"/>
      <c r="AS78" s="1060"/>
      <c r="AT78" s="1060"/>
      <c r="AU78" s="1060"/>
      <c r="AV78" s="1060"/>
      <c r="AW78" s="1060"/>
      <c r="AX78" s="1060"/>
      <c r="AY78" s="1060"/>
      <c r="AZ78" s="1061" t="s">
        <v>573</v>
      </c>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19809</v>
      </c>
      <c r="AG88" s="1048"/>
      <c r="AH88" s="1048"/>
      <c r="AI88" s="1048"/>
      <c r="AJ88" s="1048"/>
      <c r="AK88" s="1052"/>
      <c r="AL88" s="1052"/>
      <c r="AM88" s="1052"/>
      <c r="AN88" s="1052"/>
      <c r="AO88" s="1052"/>
      <c r="AP88" s="1048">
        <v>940</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306</v>
      </c>
      <c r="AG109" s="983"/>
      <c r="AH109" s="983"/>
      <c r="AI109" s="983"/>
      <c r="AJ109" s="984"/>
      <c r="AK109" s="985" t="s">
        <v>305</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306</v>
      </c>
      <c r="BW109" s="983"/>
      <c r="BX109" s="983"/>
      <c r="BY109" s="983"/>
      <c r="BZ109" s="984"/>
      <c r="CA109" s="985" t="s">
        <v>305</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306</v>
      </c>
      <c r="DM109" s="983"/>
      <c r="DN109" s="983"/>
      <c r="DO109" s="983"/>
      <c r="DP109" s="984"/>
      <c r="DQ109" s="985" t="s">
        <v>305</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539838</v>
      </c>
      <c r="AB110" s="976"/>
      <c r="AC110" s="976"/>
      <c r="AD110" s="976"/>
      <c r="AE110" s="977"/>
      <c r="AF110" s="978">
        <v>575761</v>
      </c>
      <c r="AG110" s="976"/>
      <c r="AH110" s="976"/>
      <c r="AI110" s="976"/>
      <c r="AJ110" s="977"/>
      <c r="AK110" s="978">
        <v>590322</v>
      </c>
      <c r="AL110" s="976"/>
      <c r="AM110" s="976"/>
      <c r="AN110" s="976"/>
      <c r="AO110" s="977"/>
      <c r="AP110" s="979">
        <v>13.1</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6555237</v>
      </c>
      <c r="BR110" s="923"/>
      <c r="BS110" s="923"/>
      <c r="BT110" s="923"/>
      <c r="BU110" s="923"/>
      <c r="BV110" s="923">
        <v>6524127</v>
      </c>
      <c r="BW110" s="923"/>
      <c r="BX110" s="923"/>
      <c r="BY110" s="923"/>
      <c r="BZ110" s="923"/>
      <c r="CA110" s="923">
        <v>6434655</v>
      </c>
      <c r="CB110" s="923"/>
      <c r="CC110" s="923"/>
      <c r="CD110" s="923"/>
      <c r="CE110" s="923"/>
      <c r="CF110" s="947">
        <v>142.4</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431</v>
      </c>
      <c r="DM110" s="923"/>
      <c r="DN110" s="923"/>
      <c r="DO110" s="923"/>
      <c r="DP110" s="923"/>
      <c r="DQ110" s="923" t="s">
        <v>432</v>
      </c>
      <c r="DR110" s="923"/>
      <c r="DS110" s="923"/>
      <c r="DT110" s="923"/>
      <c r="DU110" s="923"/>
      <c r="DV110" s="924" t="s">
        <v>431</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129</v>
      </c>
      <c r="BR111" s="895"/>
      <c r="BS111" s="895"/>
      <c r="BT111" s="895"/>
      <c r="BU111" s="895"/>
      <c r="BV111" s="895" t="s">
        <v>129</v>
      </c>
      <c r="BW111" s="895"/>
      <c r="BX111" s="895"/>
      <c r="BY111" s="895"/>
      <c r="BZ111" s="895"/>
      <c r="CA111" s="895" t="s">
        <v>431</v>
      </c>
      <c r="CB111" s="895"/>
      <c r="CC111" s="895"/>
      <c r="CD111" s="895"/>
      <c r="CE111" s="895"/>
      <c r="CF111" s="956" t="s">
        <v>431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129</v>
      </c>
      <c r="DR111" s="895"/>
      <c r="DS111" s="895"/>
      <c r="DT111" s="895"/>
      <c r="DU111" s="895"/>
      <c r="DV111" s="872" t="s">
        <v>431</v>
      </c>
      <c r="DW111" s="872"/>
      <c r="DX111" s="872"/>
      <c r="DY111" s="872"/>
      <c r="DZ111" s="873"/>
    </row>
    <row r="112" spans="1:131" s="246" customFormat="1" ht="26.25" customHeight="1">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431</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1533046</v>
      </c>
      <c r="BR112" s="895"/>
      <c r="BS112" s="895"/>
      <c r="BT112" s="895"/>
      <c r="BU112" s="895"/>
      <c r="BV112" s="895">
        <v>1456701</v>
      </c>
      <c r="BW112" s="895"/>
      <c r="BX112" s="895"/>
      <c r="BY112" s="895"/>
      <c r="BZ112" s="895"/>
      <c r="CA112" s="895">
        <v>1424163</v>
      </c>
      <c r="CB112" s="895"/>
      <c r="CC112" s="895"/>
      <c r="CD112" s="895"/>
      <c r="CE112" s="895"/>
      <c r="CF112" s="956">
        <v>31.5</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171493</v>
      </c>
      <c r="AB113" s="1004"/>
      <c r="AC113" s="1004"/>
      <c r="AD113" s="1004"/>
      <c r="AE113" s="1005"/>
      <c r="AF113" s="1006">
        <v>157398</v>
      </c>
      <c r="AG113" s="1004"/>
      <c r="AH113" s="1004"/>
      <c r="AI113" s="1004"/>
      <c r="AJ113" s="1005"/>
      <c r="AK113" s="1006">
        <v>157308</v>
      </c>
      <c r="AL113" s="1004"/>
      <c r="AM113" s="1004"/>
      <c r="AN113" s="1004"/>
      <c r="AO113" s="1005"/>
      <c r="AP113" s="1007">
        <v>3.5</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120602</v>
      </c>
      <c r="BR113" s="895"/>
      <c r="BS113" s="895"/>
      <c r="BT113" s="895"/>
      <c r="BU113" s="895"/>
      <c r="BV113" s="895">
        <v>110482</v>
      </c>
      <c r="BW113" s="895"/>
      <c r="BX113" s="895"/>
      <c r="BY113" s="895"/>
      <c r="BZ113" s="895"/>
      <c r="CA113" s="895">
        <v>93406</v>
      </c>
      <c r="CB113" s="895"/>
      <c r="CC113" s="895"/>
      <c r="CD113" s="895"/>
      <c r="CE113" s="895"/>
      <c r="CF113" s="956">
        <v>2.1</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431</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36853</v>
      </c>
      <c r="AB114" s="858"/>
      <c r="AC114" s="858"/>
      <c r="AD114" s="858"/>
      <c r="AE114" s="859"/>
      <c r="AF114" s="860">
        <v>35239</v>
      </c>
      <c r="AG114" s="858"/>
      <c r="AH114" s="858"/>
      <c r="AI114" s="858"/>
      <c r="AJ114" s="859"/>
      <c r="AK114" s="860">
        <v>36235</v>
      </c>
      <c r="AL114" s="858"/>
      <c r="AM114" s="858"/>
      <c r="AN114" s="858"/>
      <c r="AO114" s="859"/>
      <c r="AP114" s="905">
        <v>0.8</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1480439</v>
      </c>
      <c r="BR114" s="895"/>
      <c r="BS114" s="895"/>
      <c r="BT114" s="895"/>
      <c r="BU114" s="895"/>
      <c r="BV114" s="895">
        <v>1393359</v>
      </c>
      <c r="BW114" s="895"/>
      <c r="BX114" s="895"/>
      <c r="BY114" s="895"/>
      <c r="BZ114" s="895"/>
      <c r="CA114" s="895">
        <v>1363464</v>
      </c>
      <c r="CB114" s="895"/>
      <c r="CC114" s="895"/>
      <c r="CD114" s="895"/>
      <c r="CE114" s="895"/>
      <c r="CF114" s="956">
        <v>30.2</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v>
      </c>
      <c r="AB115" s="1004"/>
      <c r="AC115" s="1004"/>
      <c r="AD115" s="1004"/>
      <c r="AE115" s="1005"/>
      <c r="AF115" s="1006" t="s">
        <v>431</v>
      </c>
      <c r="AG115" s="1004"/>
      <c r="AH115" s="1004"/>
      <c r="AI115" s="1004"/>
      <c r="AJ115" s="1005"/>
      <c r="AK115" s="1006">
        <v>22</v>
      </c>
      <c r="AL115" s="1004"/>
      <c r="AM115" s="1004"/>
      <c r="AN115" s="1004"/>
      <c r="AO115" s="1005"/>
      <c r="AP115" s="1007">
        <v>0</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431</v>
      </c>
      <c r="BW115" s="895"/>
      <c r="BX115" s="895"/>
      <c r="BY115" s="895"/>
      <c r="BZ115" s="895"/>
      <c r="CA115" s="895" t="s">
        <v>129</v>
      </c>
      <c r="CB115" s="895"/>
      <c r="CC115" s="895"/>
      <c r="CD115" s="895"/>
      <c r="CE115" s="895"/>
      <c r="CF115" s="956" t="s">
        <v>129</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129</v>
      </c>
      <c r="DM115" s="858"/>
      <c r="DN115" s="858"/>
      <c r="DO115" s="858"/>
      <c r="DP115" s="859"/>
      <c r="DQ115" s="860" t="s">
        <v>431</v>
      </c>
      <c r="DR115" s="858"/>
      <c r="DS115" s="858"/>
      <c r="DT115" s="858"/>
      <c r="DU115" s="859"/>
      <c r="DV115" s="905" t="s">
        <v>129</v>
      </c>
      <c r="DW115" s="906"/>
      <c r="DX115" s="906"/>
      <c r="DY115" s="906"/>
      <c r="DZ115" s="907"/>
    </row>
    <row r="116" spans="1:130" s="246" customFormat="1" ht="26.25" customHeight="1">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431</v>
      </c>
      <c r="AL116" s="858"/>
      <c r="AM116" s="858"/>
      <c r="AN116" s="858"/>
      <c r="AO116" s="859"/>
      <c r="AP116" s="905" t="s">
        <v>129</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129</v>
      </c>
      <c r="BW116" s="895"/>
      <c r="BX116" s="895"/>
      <c r="BY116" s="895"/>
      <c r="BZ116" s="895"/>
      <c r="CA116" s="895" t="s">
        <v>431</v>
      </c>
      <c r="CB116" s="895"/>
      <c r="CC116" s="895"/>
      <c r="CD116" s="895"/>
      <c r="CE116" s="895"/>
      <c r="CF116" s="956" t="s">
        <v>129</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129</v>
      </c>
      <c r="DM116" s="858"/>
      <c r="DN116" s="858"/>
      <c r="DO116" s="858"/>
      <c r="DP116" s="859"/>
      <c r="DQ116" s="860" t="s">
        <v>129</v>
      </c>
      <c r="DR116" s="858"/>
      <c r="DS116" s="858"/>
      <c r="DT116" s="858"/>
      <c r="DU116" s="859"/>
      <c r="DV116" s="905" t="s">
        <v>431</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748188</v>
      </c>
      <c r="AB117" s="990"/>
      <c r="AC117" s="990"/>
      <c r="AD117" s="990"/>
      <c r="AE117" s="991"/>
      <c r="AF117" s="992">
        <v>768398</v>
      </c>
      <c r="AG117" s="990"/>
      <c r="AH117" s="990"/>
      <c r="AI117" s="990"/>
      <c r="AJ117" s="991"/>
      <c r="AK117" s="992">
        <v>783887</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306</v>
      </c>
      <c r="AG118" s="983"/>
      <c r="AH118" s="983"/>
      <c r="AI118" s="983"/>
      <c r="AJ118" s="984"/>
      <c r="AK118" s="985" t="s">
        <v>305</v>
      </c>
      <c r="AL118" s="983"/>
      <c r="AM118" s="983"/>
      <c r="AN118" s="983"/>
      <c r="AO118" s="984"/>
      <c r="AP118" s="986" t="s">
        <v>425</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457</v>
      </c>
      <c r="BP119" s="959"/>
      <c r="BQ119" s="963">
        <v>9689324</v>
      </c>
      <c r="BR119" s="926"/>
      <c r="BS119" s="926"/>
      <c r="BT119" s="926"/>
      <c r="BU119" s="926"/>
      <c r="BV119" s="926">
        <v>9484669</v>
      </c>
      <c r="BW119" s="926"/>
      <c r="BX119" s="926"/>
      <c r="BY119" s="926"/>
      <c r="BZ119" s="926"/>
      <c r="CA119" s="926">
        <v>9315688</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1615125</v>
      </c>
      <c r="BR120" s="923"/>
      <c r="BS120" s="923"/>
      <c r="BT120" s="923"/>
      <c r="BU120" s="923"/>
      <c r="BV120" s="923">
        <v>1628678</v>
      </c>
      <c r="BW120" s="923"/>
      <c r="BX120" s="923"/>
      <c r="BY120" s="923"/>
      <c r="BZ120" s="923"/>
      <c r="CA120" s="923">
        <v>1682450</v>
      </c>
      <c r="CB120" s="923"/>
      <c r="CC120" s="923"/>
      <c r="CD120" s="923"/>
      <c r="CE120" s="923"/>
      <c r="CF120" s="947">
        <v>37.200000000000003</v>
      </c>
      <c r="CG120" s="948"/>
      <c r="CH120" s="948"/>
      <c r="CI120" s="948"/>
      <c r="CJ120" s="948"/>
      <c r="CK120" s="949" t="s">
        <v>461</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1521078</v>
      </c>
      <c r="DH120" s="923"/>
      <c r="DI120" s="923"/>
      <c r="DJ120" s="923"/>
      <c r="DK120" s="923"/>
      <c r="DL120" s="923">
        <v>1447191</v>
      </c>
      <c r="DM120" s="923"/>
      <c r="DN120" s="923"/>
      <c r="DO120" s="923"/>
      <c r="DP120" s="923"/>
      <c r="DQ120" s="923">
        <v>1394644</v>
      </c>
      <c r="DR120" s="923"/>
      <c r="DS120" s="923"/>
      <c r="DT120" s="923"/>
      <c r="DU120" s="923"/>
      <c r="DV120" s="924">
        <v>30.9</v>
      </c>
      <c r="DW120" s="924"/>
      <c r="DX120" s="924"/>
      <c r="DY120" s="924"/>
      <c r="DZ120" s="925"/>
    </row>
    <row r="121" spans="1:130" s="246" customFormat="1" ht="26.25" customHeight="1">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t="s">
        <v>129</v>
      </c>
      <c r="BR121" s="895"/>
      <c r="BS121" s="895"/>
      <c r="BT121" s="895"/>
      <c r="BU121" s="895"/>
      <c r="BV121" s="895" t="s">
        <v>129</v>
      </c>
      <c r="BW121" s="895"/>
      <c r="BX121" s="895"/>
      <c r="BY121" s="895"/>
      <c r="BZ121" s="895"/>
      <c r="CA121" s="895" t="s">
        <v>129</v>
      </c>
      <c r="CB121" s="895"/>
      <c r="CC121" s="895"/>
      <c r="CD121" s="895"/>
      <c r="CE121" s="895"/>
      <c r="CF121" s="956" t="s">
        <v>129</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11968</v>
      </c>
      <c r="DH121" s="895"/>
      <c r="DI121" s="895"/>
      <c r="DJ121" s="895"/>
      <c r="DK121" s="895"/>
      <c r="DL121" s="895">
        <v>9510</v>
      </c>
      <c r="DM121" s="895"/>
      <c r="DN121" s="895"/>
      <c r="DO121" s="895"/>
      <c r="DP121" s="895"/>
      <c r="DQ121" s="895">
        <v>29519</v>
      </c>
      <c r="DR121" s="895"/>
      <c r="DS121" s="895"/>
      <c r="DT121" s="895"/>
      <c r="DU121" s="895"/>
      <c r="DV121" s="872">
        <v>0.7</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6108295</v>
      </c>
      <c r="BR122" s="926"/>
      <c r="BS122" s="926"/>
      <c r="BT122" s="926"/>
      <c r="BU122" s="926"/>
      <c r="BV122" s="926">
        <v>6019372</v>
      </c>
      <c r="BW122" s="926"/>
      <c r="BX122" s="926"/>
      <c r="BY122" s="926"/>
      <c r="BZ122" s="926"/>
      <c r="CA122" s="926">
        <v>5903186</v>
      </c>
      <c r="CB122" s="926"/>
      <c r="CC122" s="926"/>
      <c r="CD122" s="926"/>
      <c r="CE122" s="926"/>
      <c r="CF122" s="927">
        <v>130.6</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129</v>
      </c>
      <c r="DM122" s="895"/>
      <c r="DN122" s="895"/>
      <c r="DO122" s="895"/>
      <c r="DP122" s="895"/>
      <c r="DQ122" s="895" t="s">
        <v>129</v>
      </c>
      <c r="DR122" s="895"/>
      <c r="DS122" s="895"/>
      <c r="DT122" s="895"/>
      <c r="DU122" s="895"/>
      <c r="DV122" s="872" t="s">
        <v>129</v>
      </c>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465</v>
      </c>
      <c r="BP123" s="959"/>
      <c r="BQ123" s="913">
        <v>7723420</v>
      </c>
      <c r="BR123" s="914"/>
      <c r="BS123" s="914"/>
      <c r="BT123" s="914"/>
      <c r="BU123" s="914"/>
      <c r="BV123" s="914">
        <v>7648050</v>
      </c>
      <c r="BW123" s="914"/>
      <c r="BX123" s="914"/>
      <c r="BY123" s="914"/>
      <c r="BZ123" s="914"/>
      <c r="CA123" s="914">
        <v>7585636</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43.9</v>
      </c>
      <c r="BR124" s="912"/>
      <c r="BS124" s="912"/>
      <c r="BT124" s="912"/>
      <c r="BU124" s="912"/>
      <c r="BV124" s="912">
        <v>41</v>
      </c>
      <c r="BW124" s="912"/>
      <c r="BX124" s="912"/>
      <c r="BY124" s="912"/>
      <c r="BZ124" s="912"/>
      <c r="CA124" s="912">
        <v>38.200000000000003</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v>
      </c>
      <c r="AB127" s="858"/>
      <c r="AC127" s="858"/>
      <c r="AD127" s="858"/>
      <c r="AE127" s="859"/>
      <c r="AF127" s="860" t="s">
        <v>129</v>
      </c>
      <c r="AG127" s="858"/>
      <c r="AH127" s="858"/>
      <c r="AI127" s="858"/>
      <c r="AJ127" s="859"/>
      <c r="AK127" s="860">
        <v>22</v>
      </c>
      <c r="AL127" s="858"/>
      <c r="AM127" s="858"/>
      <c r="AN127" s="858"/>
      <c r="AO127" s="859"/>
      <c r="AP127" s="905">
        <v>0</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t="s">
        <v>129</v>
      </c>
      <c r="AB128" s="879"/>
      <c r="AC128" s="879"/>
      <c r="AD128" s="879"/>
      <c r="AE128" s="880"/>
      <c r="AF128" s="881" t="s">
        <v>129</v>
      </c>
      <c r="AG128" s="879"/>
      <c r="AH128" s="879"/>
      <c r="AI128" s="879"/>
      <c r="AJ128" s="880"/>
      <c r="AK128" s="881" t="s">
        <v>129</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129</v>
      </c>
      <c r="BG128" s="865"/>
      <c r="BH128" s="865"/>
      <c r="BI128" s="865"/>
      <c r="BJ128" s="865"/>
      <c r="BK128" s="865"/>
      <c r="BL128" s="888"/>
      <c r="BM128" s="864">
        <v>14.96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5043535</v>
      </c>
      <c r="AB129" s="858"/>
      <c r="AC129" s="858"/>
      <c r="AD129" s="858"/>
      <c r="AE129" s="859"/>
      <c r="AF129" s="860">
        <v>5027158</v>
      </c>
      <c r="AG129" s="858"/>
      <c r="AH129" s="858"/>
      <c r="AI129" s="858"/>
      <c r="AJ129" s="859"/>
      <c r="AK129" s="860">
        <v>5061775</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129</v>
      </c>
      <c r="BG129" s="848"/>
      <c r="BH129" s="848"/>
      <c r="BI129" s="848"/>
      <c r="BJ129" s="848"/>
      <c r="BK129" s="848"/>
      <c r="BL129" s="849"/>
      <c r="BM129" s="847">
        <v>19.96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573392</v>
      </c>
      <c r="AB130" s="858"/>
      <c r="AC130" s="858"/>
      <c r="AD130" s="858"/>
      <c r="AE130" s="859"/>
      <c r="AF130" s="860">
        <v>556556</v>
      </c>
      <c r="AG130" s="858"/>
      <c r="AH130" s="858"/>
      <c r="AI130" s="858"/>
      <c r="AJ130" s="859"/>
      <c r="AK130" s="860">
        <v>543094</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4.5999999999999996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4470143</v>
      </c>
      <c r="AB131" s="841"/>
      <c r="AC131" s="841"/>
      <c r="AD131" s="841"/>
      <c r="AE131" s="842"/>
      <c r="AF131" s="843">
        <v>4470602</v>
      </c>
      <c r="AG131" s="841"/>
      <c r="AH131" s="841"/>
      <c r="AI131" s="841"/>
      <c r="AJ131" s="842"/>
      <c r="AK131" s="843">
        <v>4518681</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38.200000000000003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3.9102999610000002</v>
      </c>
      <c r="AB132" s="821"/>
      <c r="AC132" s="821"/>
      <c r="AD132" s="821"/>
      <c r="AE132" s="822"/>
      <c r="AF132" s="823">
        <v>4.7385564630000001</v>
      </c>
      <c r="AG132" s="821"/>
      <c r="AH132" s="821"/>
      <c r="AI132" s="821"/>
      <c r="AJ132" s="822"/>
      <c r="AK132" s="823">
        <v>5.32883379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3.6</v>
      </c>
      <c r="AB133" s="800"/>
      <c r="AC133" s="800"/>
      <c r="AD133" s="800"/>
      <c r="AE133" s="801"/>
      <c r="AF133" s="799">
        <v>4</v>
      </c>
      <c r="AG133" s="800"/>
      <c r="AH133" s="800"/>
      <c r="AI133" s="800"/>
      <c r="AJ133" s="801"/>
      <c r="AK133" s="799">
        <v>4.5999999999999996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rTwHnY/dP0hkwyWjGPj0exS8qDwXf5BYm9VOPx/nvCUhAkavh1FBkDjMIIDF4aTNrA6h57PQdVUFvNowZIrXA==" saltValue="6e3+HVvL9VJKBkkw69z/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A6FCsM+lpw1ZYBTPIWrFYSNX54WWXaaeHRt4AU6c+SurNnF9zEKkVLTb7bAf5OXIZbtAkemCghhSx9u8p8MIg==" saltValue="FzNQWQ6mJlTfaI/G60og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nw9+eGRinaEbJyngo4Ux/kl1xrhnC5iSwsaLkN5MUpRLy17pRzHWB3jmXqm0vRLK5IYEqj0tXQ6zklocM8Owg==" saltValue="kv86lMtb6D234PqKVmiY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1230594</v>
      </c>
      <c r="AP9" s="312">
        <v>60638</v>
      </c>
      <c r="AQ9" s="313">
        <v>63072</v>
      </c>
      <c r="AR9" s="314">
        <v>-3.9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144584</v>
      </c>
      <c r="AP10" s="315">
        <v>7124</v>
      </c>
      <c r="AQ10" s="316">
        <v>6862</v>
      </c>
      <c r="AR10" s="317">
        <v>3.8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407576</v>
      </c>
      <c r="AP11" s="315">
        <v>20084</v>
      </c>
      <c r="AQ11" s="316">
        <v>9054</v>
      </c>
      <c r="AR11" s="317">
        <v>121.8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t="s">
        <v>503</v>
      </c>
      <c r="AP12" s="315" t="s">
        <v>503</v>
      </c>
      <c r="AQ12" s="316">
        <v>361</v>
      </c>
      <c r="AR12" s="317" t="s">
        <v>503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503</v>
      </c>
      <c r="AP13" s="315" t="s">
        <v>503</v>
      </c>
      <c r="AQ13" s="316" t="s">
        <v>503</v>
      </c>
      <c r="AR13" s="317" t="s">
        <v>503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44968</v>
      </c>
      <c r="AP14" s="315">
        <v>2216</v>
      </c>
      <c r="AQ14" s="316">
        <v>2718</v>
      </c>
      <c r="AR14" s="317">
        <v>-18.5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16323</v>
      </c>
      <c r="AP15" s="315">
        <v>804</v>
      </c>
      <c r="AQ15" s="316">
        <v>1384</v>
      </c>
      <c r="AR15" s="317">
        <v>-41.9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-95428</v>
      </c>
      <c r="AP16" s="315">
        <v>-4702</v>
      </c>
      <c r="AQ16" s="316">
        <v>-5449</v>
      </c>
      <c r="AR16" s="317">
        <v>-13.7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1748617</v>
      </c>
      <c r="AP17" s="315">
        <v>86164</v>
      </c>
      <c r="AQ17" s="316">
        <v>78003</v>
      </c>
      <c r="AR17" s="317">
        <v>10.5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7.24</v>
      </c>
      <c r="AP21" s="328">
        <v>7.51</v>
      </c>
      <c r="AQ21" s="329">
        <v>-0.27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99</v>
      </c>
      <c r="AP22" s="333">
        <v>97.1</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590322</v>
      </c>
      <c r="AP32" s="342">
        <v>29088</v>
      </c>
      <c r="AQ32" s="343">
        <v>34855</v>
      </c>
      <c r="AR32" s="344">
        <v>-16.5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503</v>
      </c>
      <c r="AP33" s="342" t="s">
        <v>503</v>
      </c>
      <c r="AQ33" s="343" t="s">
        <v>503</v>
      </c>
      <c r="AR33" s="344" t="s">
        <v>503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503</v>
      </c>
      <c r="AP34" s="342" t="s">
        <v>503</v>
      </c>
      <c r="AQ34" s="343" t="s">
        <v>503</v>
      </c>
      <c r="AR34" s="344" t="s">
        <v>503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157308</v>
      </c>
      <c r="AP35" s="342">
        <v>7751</v>
      </c>
      <c r="AQ35" s="343">
        <v>15141</v>
      </c>
      <c r="AR35" s="344">
        <v>-48.8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v>36235</v>
      </c>
      <c r="AP36" s="342">
        <v>1786</v>
      </c>
      <c r="AQ36" s="343">
        <v>2517</v>
      </c>
      <c r="AR36" s="344">
        <v>-29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v>22</v>
      </c>
      <c r="AP37" s="342">
        <v>1</v>
      </c>
      <c r="AQ37" s="343">
        <v>522</v>
      </c>
      <c r="AR37" s="344">
        <v>-99.8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t="s">
        <v>503</v>
      </c>
      <c r="AP38" s="345" t="s">
        <v>503</v>
      </c>
      <c r="AQ38" s="346">
        <v>1</v>
      </c>
      <c r="AR38" s="334" t="s">
        <v>503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t="s">
        <v>503</v>
      </c>
      <c r="AP39" s="342" t="s">
        <v>503</v>
      </c>
      <c r="AQ39" s="343">
        <v>-2915</v>
      </c>
      <c r="AR39" s="344" t="s">
        <v>503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-543094</v>
      </c>
      <c r="AP40" s="342">
        <v>-26761</v>
      </c>
      <c r="AQ40" s="343">
        <v>-35363</v>
      </c>
      <c r="AR40" s="344">
        <v>-24.3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240793</v>
      </c>
      <c r="AP41" s="342">
        <v>11865</v>
      </c>
      <c r="AQ41" s="343">
        <v>14758</v>
      </c>
      <c r="AR41" s="344">
        <v>-19.600000000000001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1434592</v>
      </c>
      <c r="AN51" s="364">
        <v>67577</v>
      </c>
      <c r="AO51" s="365">
        <v>87.2</v>
      </c>
      <c r="AP51" s="366">
        <v>53292</v>
      </c>
      <c r="AQ51" s="367">
        <v>0</v>
      </c>
      <c r="AR51" s="368">
        <v>87.2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1286977</v>
      </c>
      <c r="AN52" s="372">
        <v>60624</v>
      </c>
      <c r="AO52" s="373">
        <v>125.1</v>
      </c>
      <c r="AP52" s="374">
        <v>28900</v>
      </c>
      <c r="AQ52" s="375">
        <v>18.899999999999999</v>
      </c>
      <c r="AR52" s="376">
        <v>106.2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2603910</v>
      </c>
      <c r="AN53" s="364">
        <v>123831</v>
      </c>
      <c r="AO53" s="365">
        <v>83.2</v>
      </c>
      <c r="AP53" s="366">
        <v>56894</v>
      </c>
      <c r="AQ53" s="367">
        <v>6.8</v>
      </c>
      <c r="AR53" s="368">
        <v>76.400000000000006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2349451</v>
      </c>
      <c r="AN54" s="372">
        <v>111730</v>
      </c>
      <c r="AO54" s="373">
        <v>84.3</v>
      </c>
      <c r="AP54" s="374">
        <v>32548</v>
      </c>
      <c r="AQ54" s="375">
        <v>12.6</v>
      </c>
      <c r="AR54" s="376">
        <v>71.7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936731</v>
      </c>
      <c r="AN55" s="364">
        <v>45157</v>
      </c>
      <c r="AO55" s="365">
        <v>-63.5</v>
      </c>
      <c r="AP55" s="366">
        <v>57122</v>
      </c>
      <c r="AQ55" s="367">
        <v>0.4</v>
      </c>
      <c r="AR55" s="368">
        <v>-63.9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752119</v>
      </c>
      <c r="AN56" s="372">
        <v>36257</v>
      </c>
      <c r="AO56" s="373">
        <v>-67.5</v>
      </c>
      <c r="AP56" s="374">
        <v>36191</v>
      </c>
      <c r="AQ56" s="375">
        <v>11.2</v>
      </c>
      <c r="AR56" s="376">
        <v>-78.7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703085</v>
      </c>
      <c r="AN57" s="364">
        <v>34222</v>
      </c>
      <c r="AO57" s="365">
        <v>-24.2</v>
      </c>
      <c r="AP57" s="366">
        <v>53655</v>
      </c>
      <c r="AQ57" s="367">
        <v>-6.1</v>
      </c>
      <c r="AR57" s="368">
        <v>-18.100000000000001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643139</v>
      </c>
      <c r="AN58" s="372">
        <v>31304</v>
      </c>
      <c r="AO58" s="373">
        <v>-13.7</v>
      </c>
      <c r="AP58" s="374">
        <v>32719</v>
      </c>
      <c r="AQ58" s="375">
        <v>-9.6</v>
      </c>
      <c r="AR58" s="376">
        <v>-4.0999999999999996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733433</v>
      </c>
      <c r="AN59" s="364">
        <v>36140</v>
      </c>
      <c r="AO59" s="365">
        <v>5.6</v>
      </c>
      <c r="AP59" s="366">
        <v>53869</v>
      </c>
      <c r="AQ59" s="367">
        <v>0.4</v>
      </c>
      <c r="AR59" s="368">
        <v>5.2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581700</v>
      </c>
      <c r="AN60" s="372">
        <v>28664</v>
      </c>
      <c r="AO60" s="373">
        <v>-8.4</v>
      </c>
      <c r="AP60" s="374">
        <v>35046</v>
      </c>
      <c r="AQ60" s="375">
        <v>7.1</v>
      </c>
      <c r="AR60" s="376">
        <v>-15.5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1282350</v>
      </c>
      <c r="AN61" s="379">
        <v>61385</v>
      </c>
      <c r="AO61" s="380">
        <v>17.7</v>
      </c>
      <c r="AP61" s="381">
        <v>54966</v>
      </c>
      <c r="AQ61" s="382">
        <v>0.3</v>
      </c>
      <c r="AR61" s="368">
        <v>17.399999999999999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1122677</v>
      </c>
      <c r="AN62" s="372">
        <v>53716</v>
      </c>
      <c r="AO62" s="373">
        <v>24</v>
      </c>
      <c r="AP62" s="374">
        <v>33081</v>
      </c>
      <c r="AQ62" s="375">
        <v>8</v>
      </c>
      <c r="AR62" s="376">
        <v>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CjPcRwJN2R3lMER8T0xc0V4InP+DIutPtjJlvYNTOc709MsUyX+Y6eUb8uNnBbSDE2MxaJ4mdm6Vb6xA6QyMlQ==" saltValue="qdgrrKFPV1IiGWy2Euom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Ftb3XUWdxx5j014f+qozeZXb0eCfN5reG15luv8Z13z8l4xDy6c95e7ioNSlCjA4+/eYQXIA1UjSPhCijkAA==" saltValue="42lrszdmoccryxAHM1MC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ZJoUI/r62dr1rrOUPNnKilI/KEx28fYFDGfsC5TkEzm48ttJZuMkpYyfkwAQ0Myud2UYH/mAXHfhmyRjX6Exw==" saltValue="e+RNTXsVD4xBl/LVuVx6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2" t="s">
        <v>3</v>
      </c>
      <c r="D47" s="1232"/>
      <c r="E47" s="1233"/>
      <c r="F47" s="11">
        <v>17.66</v>
      </c>
      <c r="G47" s="12">
        <v>17.25</v>
      </c>
      <c r="H47" s="12">
        <v>17.600000000000001</v>
      </c>
      <c r="I47" s="12">
        <v>16.39</v>
      </c>
      <c r="J47" s="13">
        <v>15.53</v>
      </c>
    </row>
    <row r="48" spans="2:10" ht="57.75" customHeight="1">
      <c r="B48" s="14"/>
      <c r="C48" s="1234" t="s">
        <v>4</v>
      </c>
      <c r="D48" s="1234"/>
      <c r="E48" s="1235"/>
      <c r="F48" s="15">
        <v>5.73</v>
      </c>
      <c r="G48" s="16">
        <v>6.66</v>
      </c>
      <c r="H48" s="16">
        <v>6.9</v>
      </c>
      <c r="I48" s="16">
        <v>5.92</v>
      </c>
      <c r="J48" s="17">
        <v>6.21</v>
      </c>
    </row>
    <row r="49" spans="2:10" ht="57.75" customHeight="1" thickBot="1">
      <c r="B49" s="18"/>
      <c r="C49" s="1236" t="s">
        <v>5</v>
      </c>
      <c r="D49" s="1236"/>
      <c r="E49" s="1237"/>
      <c r="F49" s="19" t="s">
        <v>550</v>
      </c>
      <c r="G49" s="20">
        <v>1.08</v>
      </c>
      <c r="H49" s="20">
        <v>0.13</v>
      </c>
      <c r="I49" s="20" t="s">
        <v>551</v>
      </c>
      <c r="J49" s="21" t="s">
        <v>552</v>
      </c>
    </row>
    <row r="50" spans="2:10" ht="13.5" customHeight="1"/>
    <row r="51" spans="2:10" ht="13.5" hidden="1" customHeight="1"/>
    <row r="52" spans="2:10" ht="13.5" hidden="1" customHeight="1"/>
    <row r="53" spans="2:10" ht="13.5" hidden="1" customHeight="1"/>
  </sheetData>
  <sheetProtection algorithmName="SHA-512" hashValue="/VVHIEHAuoEv0thx/WZJCOe1qedvblzph/KkJUQhrHVI7zlSJgzIjrssDjgBmppmFt5B0/en6WmQq6fhEkXTXw==" saltValue="DY5K9dr+Y28VaDN0CSmZ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2020-09-24T04:06:15Z</cp:lastPrinted>
  <dcterms:created xsi:type="dcterms:W3CDTF">2020-02-10T03:07:37Z</dcterms:created>
  <dcterms:modified xsi:type="dcterms:W3CDTF">2020-09-28T06:50:47Z</dcterms:modified>
  <cp:category/>
</cp:coreProperties>
</file>