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S10571\Box\【02_課所共有】01_07_市町村課\R04年度\07　財政担当\37_調査統計（財政）\37_01_地方財政状況調査(決算統計）\37_01_110_財政状況資料集\04国照会（財政状況資料集２回目の作成）\03団体→県\"/>
    </mc:Choice>
  </mc:AlternateContent>
  <xr:revisionPtr revIDLastSave="0" documentId="13_ncr:1_{68DC6151-09D1-48D0-942E-5B7F63380779}" xr6:coauthVersionLast="36" xr6:coauthVersionMax="36" xr10:uidLastSave="{00000000-0000-0000-0000-000000000000}"/>
  <bookViews>
    <workbookView xWindow="0" yWindow="0" windowWidth="20490" windowHeight="718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c r="AP63" i="12"/>
  <c r="AP23" i="12"/>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U34" i="10"/>
  <c r="U35" i="10" s="1"/>
  <c r="U36" i="10" s="1"/>
  <c r="C34" i="10"/>
  <c r="AM34" i="10" l="1"/>
  <c r="BE34" i="10" s="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<sst xmlns="http://schemas.openxmlformats.org/spreadsheetml/2006/main" count="1130" uniqueCount="610">
  <si>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</si>
  <si>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</si>
  <si>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</si>
  <si>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</si>
  <si>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</si>
  <si>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</si>
  <si>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</si>
  <si>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</si>
  <si>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</si>
  <si>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</si>
  <si>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</si>
  <si>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</si>
  <si>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</si>
  <si>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</si>
  <si>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</si>
  <si>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</si>
  <si>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</si>
  <si>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</si>
  <si>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</si>
  <si>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</si>
  <si>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</si>
  <si>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</si>
  <si>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</si>
  <si>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</si>
  <si>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</si>
  <si>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</si>
  <si>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</si>
  <si>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</si>
  <si>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</si>
  <si>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</si>
  <si>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</si>
  <si>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</si>
  <si>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</si>
  <si>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</si>
  <si>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</si>
  <si>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</si>
  <si>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</si>
  <si>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</si>
  <si>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</si>
  <si>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</si>
  <si>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</si>
  <si>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</si>
  <si>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</si>
  <si>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</si>
  <si>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</si>
  <si>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</si>
  <si>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</si>
  <si>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</si>
  <si>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</si>
  <si>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</si>
  <si>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</si>
  <si>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</si>
  <si>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</si>
  <si>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</si>
  <si>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</si>
  <si>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</si>
  <si>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</si>
  <si>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</si>
  <si>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</si>
  <si>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</si>
  <si>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</si>
  <si>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</si>
  <si>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</si>
  <si>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</si>
  <si>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</si>
  <si>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</si>
  <si>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</si>
  <si>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</si>
  <si>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</si>
  <si>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</si>
  <si>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</si>
  <si>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</si>
  <si>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</si>
  <si>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</si>
  <si>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</si>
  <si>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</si>
  <si>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</si>
  <si>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</si>
  <si>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</si>
  <si>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</si>
  <si>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</si>
  <si>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</si>
  <si>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</si>
  <si>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</si>
  <si>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</si>
  <si>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</si>
  <si>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</si>
  <si>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</si>
  <si>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</si>
  <si>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</si>
  <si>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</si>
  <si>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</si>
  <si>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</si>
  <si>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</si>
  <si>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</si>
  <si>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</si>
  <si>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</si>
  <si>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</si>
  <si>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</si>
  <si>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</si>
  <si>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</si>
  <si>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</si>
  <si>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</si>
  <si>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</si>
  <si>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</si>
  <si>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</si>
  <si>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</si>
  <si>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</si>
  <si>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</si>
  <si>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</si>
  <si>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</si>
  <si>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</si>
  <si>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</si>
  <si>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</si>
  <si>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</si>
  <si>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</si>
  <si>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</si>
  <si>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</si>
  <si>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</si>
  <si>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</si>
  <si>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</si>
  <si>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</si>
  <si>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</si>
  <si>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</si>
  <si>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</si>
  <si>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</si>
  <si>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</si>
  <si>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</si>
  <si>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</si>
  <si>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</si>
  <si>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</si>
  <si>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</si>
  <si>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</si>
  <si>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</si>
  <si>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</si>
  <si>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</si>
  <si>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</si>
  <si>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</si>
  <si>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</si>
  <si>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</si>
  <si>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</si>
  <si>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</si>
  <si>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</si>
  <si>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</si>
  <si>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</si>
  <si>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</si>
  <si>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</si>
  <si>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</si>
  <si>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</si>
  <si>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</si>
  <si>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</si>
  <si>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</si>
  <si>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</si>
  <si>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</si>
  <si>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</si>
  <si>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</si>
  <si>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</si>
  <si>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</si>
  <si>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</si>
  <si>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</si>
  <si>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</si>
  <si>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</si>
  <si>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</si>
  <si>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</si>
  <si>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</si>
  <si>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</si>
  <si>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</si>
  <si>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</si>
  <si>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</si>
  <si>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</si>
  <si>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</si>
  <si>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</si>
  <si>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</si>
  <si>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</si>
  <si>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</si>
  <si>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</si>
  <si>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</si>
  <si>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</si>
  <si>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</si>
  <si>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</si>
  <si>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</si>
  <si>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</si>
  <si>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</si>
  <si>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</si>
  <si>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</si>
  <si>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</si>
  <si>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</si>
  <si>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</si>
  <si>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</si>
  <si>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</si>
  <si>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</si>
  <si>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</si>
  <si>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</si>
  <si>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</si>
  <si>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</si>
  <si>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</si>
  <si>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</si>
  <si>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</si>
  <si>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</si>
  <si>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</si>
  <si>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</si>
  <si>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</si>
  <si>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</si>
  <si>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</si>
  <si>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</si>
  <si>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</si>
  <si>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</si>
  <si>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</si>
  <si>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</si>
  <si>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</si>
  <si>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</si>
  <si>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</si>
  <si>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</si>
  <si>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</si>
  <si>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</si>
  <si>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</si>
  <si>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</si>
  <si>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</si>
  <si>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</si>
  <si>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</si>
  <si>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埼玉県川島町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</si>
  <si>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</si>
  <si>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</si>
  <si>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</si>
  <si>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</si>
  <si>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</si>
  <si>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</si>
  <si>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</si>
  <si>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</si>
  <si>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</si>
  <si>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</si>
  <si>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</si>
  <si>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</si>
  <si>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</si>
  <si>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</si>
  <si>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</si>
  <si>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</si>
  <si>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</si>
  <si>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</si>
  <si>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</si>
  <si>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</si>
  <si>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</si>
  <si>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</si>
  <si>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</si>
  <si>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</si>
  <si>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</si>
  <si>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</si>
  <si>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</si>
  <si>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</si>
  <si>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</si>
  <si>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</si>
  <si>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</si>
  <si>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</si>
  <si>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</si>
  <si>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</si>
  <si>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</si>
  <si>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</si>
  <si>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</si>
  <si>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</si>
  <si>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</si>
  <si>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</si>
  <si>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</si>
  <si>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</si>
  <si>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</si>
  <si>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</si>
  <si>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</si>
  <si>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</si>
  <si>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</si>
  <si>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</si>
  <si>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</si>
  <si>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</si>
  <si>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</si>
  <si>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</si>
  <si>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</si>
  <si>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</si>
  <si>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</si>
  <si>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</si>
  <si>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</si>
  <si>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</si>
  <si>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</si>
  <si>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</si>
  <si>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</si>
  <si>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</si>
  <si>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</si>
  <si>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</si>
  <si>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</si>
  <si>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</si>
  <si>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</si>
  <si>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</si>
  <si>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</si>
  <si>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</si>
  <si>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</si>
  <si>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</si>
  <si>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</si>
  <si>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</si>
  <si>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</si>
  <si>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</si>
  <si>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</si>
  <si>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</si>
  <si>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</si>
  <si>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</si>
  <si>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</si>
  <si>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</si>
  <si>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</si>
  <si>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</si>
  <si>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</si>
  <si>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</si>
  <si>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</si>
  <si>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</si>
  <si>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</si>
  <si>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</si>
  <si>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</si>
  <si>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</si>
  <si>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</si>
  <si>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</si>
  <si>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</si>
  <si>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</si>
  <si>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</si>
  <si>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</si>
  <si>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</si>
  <si>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</si>
  <si>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</si>
  <si>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</si>
  <si>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</si>
  <si>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</si>
  <si>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</si>
  <si>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</si>
  <si>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</si>
  <si>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</si>
  <si>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</si>
  <si>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</si>
  <si>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</si>
  <si>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</si>
  <si>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</si>
  <si>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</si>
  <si>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</si>
  <si>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</si>
  <si>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</si>
  <si>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</si>
  <si>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</si>
  <si>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</si>
  <si>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</si>
  <si>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</si>
  <si>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</si>
  <si>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</si>
  <si>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</si>
  <si>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</si>
  <si>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</si>
  <si>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</si>
  <si>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</si>
  <si>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</si>
  <si>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</si>
  <si>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</si>
  <si>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</si>
  <si>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</si>
  <si>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</si>
  <si>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</si>
  <si>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</si>
  <si>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</si>
  <si>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</si>
  <si>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</si>
  <si>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</si>
  <si>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</si>
  <si>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</si>
  <si>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</si>
  <si>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</si>
  <si>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</si>
  <si>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</si>
  <si>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</si>
  <si>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</si>
  <si>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</si>
  <si>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</si>
  <si>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</si>
  <si>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</si>
  <si>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</si>
  <si>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埼玉県川島町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</si>
  <si>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</si>
  <si>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</si>
  <si>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</si>
  <si>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</si>
  <si>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</si>
  <si>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</si>
  <si>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</si>
  <si>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</si>
  <si>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</si>
  <si>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</si>
  <si>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</si>
  <si>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</si>
  <si>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</si>
  <si>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</si>
  <si>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</si>
  <si>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</si>
  <si>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</si>
  <si>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</si>
  <si>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</si>
  <si>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</si>
  <si>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</si>
  <si>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</si>
  <si>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</si>
  <si>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</si>
  <si>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</si>
  <si>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</si>
  <si>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</si>
  <si>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</si>
  <si>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</si>
  <si>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</si>
  <si>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</si>
  <si>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</si>
  <si>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</si>
  <si>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</si>
  <si>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</si>
  <si>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</si>
  <si>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</si>
  <si>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</si>
  <si>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</si>
  <si>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</si>
  <si>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</si>
  <si>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</si>
  <si>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</si>
  <si>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</si>
  <si>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</si>
  <si>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</si>
  <si>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</si>
  <si>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</si>
  <si>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</si>
  <si>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</si>
  <si>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</si>
  <si>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</si>
  <si>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</si>
  <si>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</si>
  <si>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</si>
  <si>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</si>
  <si>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</si>
  <si>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</si>
  <si>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</si>
  <si>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</si>
  <si>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</si>
  <si>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</si>
  <si>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</si>
  <si>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</si>
  <si>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</si>
  <si>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</si>
  <si>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</si>
  <si>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</si>
  <si>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</si>
  <si>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</si>
  <si>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</si>
  <si>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</si>
  <si>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</si>
  <si>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</si>
  <si>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</si>
  <si>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</si>
  <si>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</si>
  <si>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</si>
  <si>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</si>
  <si>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</si>
  <si>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</si>
  <si>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</si>
  <si>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</si>
  <si>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</si>
  <si>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</si>
  <si>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</si>
  <si>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</si>
  <si>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</si>
  <si>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</si>
  <si>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</si>
  <si>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</si>
  <si>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</si>
  <si>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</si>
  <si>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</si>
  <si>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</si>
  <si>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</si>
  <si>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</si>
  <si>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</si>
  <si>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</si>
  <si>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</si>
  <si>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</si>
  <si>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</si>
  <si>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</si>
  <si>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</si>
  <si>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</si>
  <si>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</si>
  <si>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</si>
  <si>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</si>
  <si>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</si>
  <si>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</si>
  <si>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</si>
  <si>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</si>
  <si>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</si>
  <si>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</si>
  <si>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</si>
  <si>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</si>
  <si>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</si>
  <si>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</si>
  <si>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</si>
  <si>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</si>
  <si>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</si>
  <si>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</si>
  <si>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</si>
  <si>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</si>
  <si>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</si>
  <si>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</si>
  <si>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</si>
  <si>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</si>
  <si>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</si>
  <si>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</si>
  <si>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</si>
  <si>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</si>
  <si>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</si>
  <si>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</si>
  <si>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</si>
  <si>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</si>
  <si>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</si>
  <si>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</si>
  <si>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</si>
  <si>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</si>
  <si>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</si>
  <si>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</si>
  <si>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</si>
  <si>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</si>
  <si>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</si>
  <si>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</si>
  <si>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</si>
  <si>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</si>
  <si>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</si>
  <si>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</si>
  <si>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</si>
  <si>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</si>
  <si>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</si>
  <si>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</si>
  <si>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</si>
  <si>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</si>
  <si>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</si>
  <si>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</si>
  <si>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</si>
  <si>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</si>
  <si>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</si>
  <si>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</si>
  <si>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</si>
  <si>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</si>
  <si>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</si>
  <si>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</si>
  <si>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</si>
  <si>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</si>
  <si>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</si>
  <si>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</si>
  <si>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</si>
  <si>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</si>
  <si>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</si>
  <si>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</si>
  <si>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</si>
  <si>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</si>
  <si>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</si>
  <si>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</si>
  <si>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</si>
  <si>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</si>
  <si>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</si>
  <si>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</si>
  <si>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</si>
  <si>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</si>
  <si>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</si>
  <si>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2.28</t>
  </si>
  <si>
    <t>▲ 0.42</t>
  </si>
  <si>
    <t>一般会計</t>
  </si>
  <si>
    <t>水道事業会計</t>
  </si>
  <si>
    <t>国民健康保険特別会計</t>
  </si>
  <si>
    <t>下水道事業特別会計</t>
  </si>
  <si>
    <t>介護保険特別会計</t>
  </si>
  <si>
    <t>後期高齢者医療特別会計</t>
  </si>
  <si>
    <t>学校給食費特別会計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</si>
  <si>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</si>
  <si>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</si>
  <si>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</si>
  <si>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</si>
  <si>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</si>
  <si>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</si>
  <si>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</si>
  <si>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</si>
  <si>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</si>
  <si>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</si>
  <si>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</si>
  <si>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川越地区消防組合</t>
    <rPh sb="0" eb="2">
      <t>カワゴエ</t>
    </rPh>
    <rPh sb="2" eb="4">
      <t>チク</t>
    </rPh>
    <rPh sb="4" eb="6">
      <t>ショウボウ</t>
    </rPh>
    <rPh sb="6" eb="8">
      <t>クミアイ</t>
    </rPh>
    <phoneticPr fontId="2"/>
  </si>
  <si>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</si>
  <si>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</si>
  <si>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</si>
  <si>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</si>
  <si>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</si>
  <si>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</si>
  <si>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7">
      <t>トクベツ</t>
    </rPh>
    <rPh sb="7" eb="9">
      <t>カイケイ</t>
    </rPh>
    <phoneticPr fontId="2"/>
  </si>
  <si>
    <t>公共施設整備基金</t>
    <rPh sb="0" eb="2">
      <t>コウキョウ</t>
    </rPh>
    <rPh sb="2" eb="4">
      <t>シセツ</t>
    </rPh>
    <rPh sb="4" eb="6">
      <t>セイビ</t>
    </rPh>
    <rPh sb="6" eb="8">
      <t>キキン</t>
    </rPh>
    <phoneticPr fontId="5"/>
  </si>
  <si>
    <t>災害救助基金</t>
    <rPh sb="0" eb="2">
      <t>サイガイ</t>
    </rPh>
    <rPh sb="2" eb="4">
      <t>キュウジョ</t>
    </rPh>
    <rPh sb="4" eb="6">
      <t>キキン</t>
    </rPh>
    <phoneticPr fontId="5"/>
  </si>
  <si>
    <t>川島町菅間一元歴史文化基金</t>
    <rPh sb="0" eb="3">
      <t>カワジママチ</t>
    </rPh>
    <rPh sb="3" eb="5">
      <t>スガマ</t>
    </rPh>
    <rPh sb="5" eb="6">
      <t>イチ</t>
    </rPh>
    <rPh sb="6" eb="7">
      <t>モト</t>
    </rPh>
    <rPh sb="7" eb="9">
      <t>レキシ</t>
    </rPh>
    <rPh sb="9" eb="11">
      <t>ブンカ</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</si>
  <si>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</si>
  <si>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</si>
  <si>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</si>
  <si>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８年度以降、新規地方債の発行を抑制しているほか、既存債の償還終了など、順調に償還が進んでいるため、将来負担比率は減少傾向である。しかしながら、保有している公共施設の老朽化が顕著なのも事実である。
今後も庁舎以外の公共施設に多額の維持管理費が必要になることが想定されるため、公共施設等総合管理計画に基づき、それぞれの個別施設計画を策定し、適正な規模、適正な維持管理を徹底していくことが必要である。</t>
    <rPh sb="0" eb="2">
      <t>ヘイセイ</t>
    </rPh>
    <rPh sb="4" eb="6">
      <t>ネンド</t>
    </rPh>
    <rPh sb="6" eb="8">
      <t>イコウ</t>
    </rPh>
    <rPh sb="9" eb="11">
      <t>シンキ</t>
    </rPh>
    <rPh sb="11" eb="13">
      <t>チホウ</t>
    </rPh>
    <rPh sb="13" eb="14">
      <t>サイ</t>
    </rPh>
    <rPh sb="15" eb="17">
      <t>ハッコウ</t>
    </rPh>
    <rPh sb="18" eb="20">
      <t>ヨクセイ</t>
    </rPh>
    <rPh sb="27" eb="29">
      <t>キゾン</t>
    </rPh>
    <rPh sb="29" eb="30">
      <t>サイ</t>
    </rPh>
    <rPh sb="31" eb="35">
      <t>ショウカンシュウリョウ</t>
    </rPh>
    <rPh sb="38" eb="40">
      <t>ジュンチョウ</t>
    </rPh>
    <rPh sb="41" eb="43">
      <t>ショウカン</t>
    </rPh>
    <rPh sb="44" eb="45">
      <t>スス</t>
    </rPh>
    <rPh sb="52" eb="54">
      <t>ショウライ</t>
    </rPh>
    <rPh sb="54" eb="56">
      <t>フタン</t>
    </rPh>
    <rPh sb="56" eb="58">
      <t>ヒリツ</t>
    </rPh>
    <rPh sb="59" eb="61">
      <t>ゲンショウ</t>
    </rPh>
    <rPh sb="61" eb="63">
      <t>ケイコウ</t>
    </rPh>
    <rPh sb="74" eb="76">
      <t>ホユウ</t>
    </rPh>
    <rPh sb="80" eb="82">
      <t>コウキョウ</t>
    </rPh>
    <rPh sb="82" eb="84">
      <t>シセツ</t>
    </rPh>
    <rPh sb="85" eb="88">
      <t>ロウキュウカ</t>
    </rPh>
    <rPh sb="89" eb="91">
      <t>ケンチョ</t>
    </rPh>
    <rPh sb="94" eb="96">
      <t>ジジツ</t>
    </rPh>
    <rPh sb="101" eb="103">
      <t>コンゴ</t>
    </rPh>
    <rPh sb="104" eb="106">
      <t>チョウシャ</t>
    </rPh>
    <rPh sb="106" eb="108">
      <t>イガイ</t>
    </rPh>
    <rPh sb="109" eb="111">
      <t>コウキョウ</t>
    </rPh>
    <rPh sb="111" eb="113">
      <t>シセツ</t>
    </rPh>
    <rPh sb="114" eb="116">
      <t>タガク</t>
    </rPh>
    <rPh sb="117" eb="119">
      <t>イジ</t>
    </rPh>
    <rPh sb="119" eb="122">
      <t>カンリヒ</t>
    </rPh>
    <rPh sb="123" eb="125">
      <t>ヒツヨウ</t>
    </rPh>
    <rPh sb="131" eb="133">
      <t>ソウテイ</t>
    </rPh>
    <rPh sb="139" eb="141">
      <t>コウキョウ</t>
    </rPh>
    <rPh sb="141" eb="143">
      <t>シセツ</t>
    </rPh>
    <rPh sb="143" eb="144">
      <t>トウ</t>
    </rPh>
    <rPh sb="144" eb="146">
      <t>ソウゴウ</t>
    </rPh>
    <rPh sb="146" eb="148">
      <t>カンリ</t>
    </rPh>
    <rPh sb="148" eb="150">
      <t>ケイカク</t>
    </rPh>
    <rPh sb="151" eb="152">
      <t>モト</t>
    </rPh>
    <rPh sb="160" eb="162">
      <t>コベツ</t>
    </rPh>
    <rPh sb="162" eb="164">
      <t>シセツ</t>
    </rPh>
    <rPh sb="164" eb="166">
      <t>ケイカク</t>
    </rPh>
    <rPh sb="167" eb="169">
      <t>サクテイ</t>
    </rPh>
    <rPh sb="171" eb="173">
      <t>テキセイ</t>
    </rPh>
    <rPh sb="174" eb="176">
      <t>キボ</t>
    </rPh>
    <rPh sb="177" eb="179">
      <t>テキセイ</t>
    </rPh>
    <rPh sb="180" eb="182">
      <t>イジ</t>
    </rPh>
    <rPh sb="182" eb="184">
      <t>カンリ</t>
    </rPh>
    <rPh sb="185" eb="187">
      <t>テッテイ</t>
    </rPh>
    <rPh sb="194" eb="19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</si>
  <si>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</si>
  <si>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</si>
  <si>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</si>
  <si>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</si>
  <si>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</si>
  <si>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</si>
  <si>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</si>
  <si>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</si>
  <si>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</si>
  <si>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</si>
  <si>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</si>
  <si>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</si>
  <si>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</si>
  <si>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r>
      <t>将来負担比率は、減少傾向にある。しかしながら、類似団体平均値に比べ比率が大きい状況がつづいている。　実質公債費率に関し</t>
    </r>
    <r>
      <rPr>
        <sz val="11"/>
        <color theme="1"/>
        <rFont val="ＭＳ Ｐゴシック"/>
        <family val="3"/>
        <charset val="128"/>
      </rPr>
      <t>て</t>
    </r>
    <r>
      <rPr>
        <sz val="11"/>
        <color indexed="8"/>
        <rFont val="ＭＳ Ｐゴシック"/>
        <family val="3"/>
        <charset val="128"/>
      </rPr>
      <t>は、年々増加傾向にあったものの、平成１７年度伊草小学校改修事業債、平成２２年度地方道整備事業債等の償還終了により、0.5ポイントの減となっている。将来負担比率が低いため、今後は減少が見込まれるが、アセットマネジメントの推進により公共施設の大規模改修事業等も想定され、充当可能財源の確保や、交付税措置のある有利な地方債を活用するなど、健全な財政運営を図っていく必要がある。</t>
    </r>
    <rPh sb="0" eb="2">
      <t>ショウライ</t>
    </rPh>
    <rPh sb="2" eb="4">
      <t>フタン</t>
    </rPh>
    <rPh sb="4" eb="6">
      <t>ヒリツ</t>
    </rPh>
    <rPh sb="8" eb="10">
      <t>ゲンショウ</t>
    </rPh>
    <rPh sb="10" eb="12">
      <t>ケイコウ</t>
    </rPh>
    <rPh sb="23" eb="25">
      <t>ルイジ</t>
    </rPh>
    <rPh sb="25" eb="27">
      <t>ダンタイ</t>
    </rPh>
    <rPh sb="27" eb="30">
      <t>ヘイキンチ</t>
    </rPh>
    <rPh sb="31" eb="32">
      <t>クラ</t>
    </rPh>
    <rPh sb="33" eb="35">
      <t>ヒリツ</t>
    </rPh>
    <rPh sb="36" eb="37">
      <t>オオ</t>
    </rPh>
    <rPh sb="39" eb="41">
      <t>ジョウキョウ</t>
    </rPh>
    <rPh sb="50" eb="52">
      <t>ジッシツ</t>
    </rPh>
    <rPh sb="52" eb="55">
      <t>コウサイヒ</t>
    </rPh>
    <rPh sb="55" eb="56">
      <t>リツ</t>
    </rPh>
    <rPh sb="57" eb="58">
      <t>カン</t>
    </rPh>
    <rPh sb="62" eb="64">
      <t>ネンネン</t>
    </rPh>
    <rPh sb="64" eb="66">
      <t>ゾウカ</t>
    </rPh>
    <rPh sb="66" eb="68">
      <t>ケイコウ</t>
    </rPh>
    <rPh sb="76" eb="78">
      <t>ヘイセイ</t>
    </rPh>
    <rPh sb="80" eb="82">
      <t>ネンド</t>
    </rPh>
    <rPh sb="82" eb="84">
      <t>イグサ</t>
    </rPh>
    <rPh sb="84" eb="87">
      <t>ショウガッコウ</t>
    </rPh>
    <rPh sb="87" eb="89">
      <t>カイシュウ</t>
    </rPh>
    <rPh sb="89" eb="91">
      <t>ジギョウ</t>
    </rPh>
    <rPh sb="91" eb="92">
      <t>サイ</t>
    </rPh>
    <rPh sb="93" eb="95">
      <t>ヘイセイ</t>
    </rPh>
    <rPh sb="97" eb="99">
      <t>ネンド</t>
    </rPh>
    <rPh sb="99" eb="101">
      <t>チホウ</t>
    </rPh>
    <rPh sb="101" eb="102">
      <t>ドウ</t>
    </rPh>
    <rPh sb="102" eb="104">
      <t>セイビ</t>
    </rPh>
    <rPh sb="104" eb="106">
      <t>ジギョウ</t>
    </rPh>
    <rPh sb="106" eb="107">
      <t>サイ</t>
    </rPh>
    <rPh sb="107" eb="108">
      <t>トウ</t>
    </rPh>
    <rPh sb="109" eb="111">
      <t>ショウカン</t>
    </rPh>
    <rPh sb="111" eb="113">
      <t>シュウリョウ</t>
    </rPh>
    <rPh sb="125" eb="126">
      <t>ゲン</t>
    </rPh>
    <rPh sb="133" eb="135">
      <t>ショウライ</t>
    </rPh>
    <rPh sb="135" eb="137">
      <t>フタン</t>
    </rPh>
    <rPh sb="137" eb="139">
      <t>ヒリツ</t>
    </rPh>
    <rPh sb="140" eb="141">
      <t>ヒク</t>
    </rPh>
    <rPh sb="145" eb="147">
      <t>コンゴ</t>
    </rPh>
    <rPh sb="148" eb="150">
      <t>ゲンショウ</t>
    </rPh>
    <rPh sb="151" eb="153">
      <t>ミコ</t>
    </rPh>
    <rPh sb="169" eb="171">
      <t>スイシン</t>
    </rPh>
    <rPh sb="174" eb="176">
      <t>コウキョウ</t>
    </rPh>
    <rPh sb="176" eb="178">
      <t>シセツ</t>
    </rPh>
    <rPh sb="179" eb="182">
      <t>ダイキボ</t>
    </rPh>
    <rPh sb="182" eb="184">
      <t>カイシュウ</t>
    </rPh>
    <rPh sb="184" eb="186">
      <t>ジギョウ</t>
    </rPh>
    <rPh sb="186" eb="187">
      <t>トウ</t>
    </rPh>
    <rPh sb="188" eb="190">
      <t>ソウテイ</t>
    </rPh>
    <rPh sb="193" eb="195">
      <t>ジュウトウ</t>
    </rPh>
    <rPh sb="195" eb="197">
      <t>カノウ</t>
    </rPh>
    <rPh sb="197" eb="199">
      <t>ザイゲン</t>
    </rPh>
    <rPh sb="200" eb="202">
      <t>カクホ</t>
    </rPh>
    <rPh sb="204" eb="207">
      <t>コウフゼイ</t>
    </rPh>
    <rPh sb="207" eb="209">
      <t>ソチ</t>
    </rPh>
    <rPh sb="212" eb="214">
      <t>ユウリ</t>
    </rPh>
    <rPh sb="215" eb="218">
      <t>チホウサイ</t>
    </rPh>
    <rPh sb="219" eb="221">
      <t>カツヨウ</t>
    </rPh>
    <rPh sb="226" eb="228">
      <t>ケンゼン</t>
    </rPh>
    <rPh sb="229" eb="233">
      <t>ザイセイウンエイ</t>
    </rPh>
    <rPh sb="234" eb="235">
      <t>ハカ</t>
    </rPh>
    <rPh sb="239" eb="24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</si>
</sst>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84459</c:v>
                </c:pt>
              </c:numCache>
            </c:numRef>
          </c:val>
          <c:smooth val="0"/>
          <c:extLst>
            <c:ext xmlns:c16="http://schemas.microsoft.com/office/drawing/2014/chart" uri="{C3380CC4-5D6E-409C-BE32-E72D297353CC}">
              <c16:uniqueId val="{00000000-762E-4E1C-B37F-70B96D3089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45157</c:v>
                </c:pt>
                <c:pt idx="1">
                  <c:v>34222</c:v>
                </c:pt>
                <c:pt idx="2">
                  <c:v>36140</c:v>
                </c:pt>
                <c:pt idx="3">
                  <c:v>24609</c:v>
                </c:pt>
                <c:pt idx="4">
                  <c:v>42563</c:v>
                </c:pt>
              </c:numCache>
            </c:numRef>
          </c:val>
          <c:smooth val="0"/>
          <c:extLst>
            <c:ext xmlns:c16="http://schemas.microsoft.com/office/drawing/2014/chart" uri="{C3380CC4-5D6E-409C-BE32-E72D297353CC}">
              <c16:uniqueId val="{00000001-762E-4E1C-B37F-70B96D3089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c:v>
                </c:pt>
                <c:pt idx="1">
                  <c:v>5.92</c:v>
                </c:pt>
                <c:pt idx="2">
                  <c:v>6.21</c:v>
                </c:pt>
                <c:pt idx="3">
                  <c:v>7.09</c:v>
                </c:pt>
                <c:pt idx="4">
                  <c:v>11.28</c:v>
                </c:pt>
              </c:numCache>
            </c:numRef>
          </c:val>
          <c:extLst>
            <c:ext xmlns:c16="http://schemas.microsoft.com/office/drawing/2014/chart" uri="{C3380CC4-5D6E-409C-BE32-E72D297353CC}">
              <c16:uniqueId val="{00000000-4ECE-4F3B-9D36-35FB1E6FE9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17.600000000000001</c:v>
                </c:pt>
                <c:pt idx="1">
                  <c:v>16.39</c:v>
                </c:pt>
                <c:pt idx="2">
                  <c:v>15.53</c:v>
                </c:pt>
                <c:pt idx="3">
                  <c:v>15.48</c:v>
                </c:pt>
                <c:pt idx="4">
                  <c:v>16.489999999999998</c:v>
                </c:pt>
              </c:numCache>
            </c:numRef>
          </c:val>
          <c:extLst>
            <c:ext xmlns:c16="http://schemas.microsoft.com/office/drawing/2014/chart" uri="{C3380CC4-5D6E-409C-BE32-E72D297353CC}">
              <c16:uniqueId val="{00000001-4ECE-4F3B-9D36-35FB1E6FE9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0.13</c:v>
                </c:pt>
                <c:pt idx="1">
                  <c:v>-2.2799999999999998</c:v>
                </c:pt>
                <c:pt idx="2">
                  <c:v>-0.42</c:v>
                </c:pt>
                <c:pt idx="3">
                  <c:v>0.92</c:v>
                </c:pt>
                <c:pt idx="4">
                  <c:v>6.26</c:v>
                </c:pt>
              </c:numCache>
            </c:numRef>
          </c:val>
          <c:smooth val="0"/>
          <c:extLst>
            <c:ext xmlns:c16="http://schemas.microsoft.com/office/drawing/2014/chart" uri="{C3380CC4-5D6E-409C-BE32-E72D297353CC}">
              <c16:uniqueId val="{00000002-4ECE-4F3B-9D36-35FB1E6FE9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98-4994-857F-E4F7B693D2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98-4994-857F-E4F7B693D2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98-4994-857F-E4F7B693D2AE}"/>
            </c:ext>
          </c:extLst>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B98-4994-857F-E4F7B693D2A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0.04</c:v>
                </c:pt>
                <c:pt idx="8">
                  <c:v>#N/A</c:v>
                </c:pt>
                <c:pt idx="9">
                  <c:v>0.14000000000000001</c:v>
                </c:pt>
              </c:numCache>
            </c:numRef>
          </c:val>
          <c:extLst>
            <c:ext xmlns:c16="http://schemas.microsoft.com/office/drawing/2014/chart" uri="{C3380CC4-5D6E-409C-BE32-E72D297353CC}">
              <c16:uniqueId val="{00000004-1B98-4994-857F-E4F7B693D2A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1.07</c:v>
                </c:pt>
                <c:pt idx="2">
                  <c:v>#N/A</c:v>
                </c:pt>
                <c:pt idx="3">
                  <c:v>1.03</c:v>
                </c:pt>
                <c:pt idx="4">
                  <c:v>#N/A</c:v>
                </c:pt>
                <c:pt idx="5">
                  <c:v>1.65</c:v>
                </c:pt>
                <c:pt idx="6">
                  <c:v>#N/A</c:v>
                </c:pt>
                <c:pt idx="7">
                  <c:v>1.9</c:v>
                </c:pt>
                <c:pt idx="8">
                  <c:v>#N/A</c:v>
                </c:pt>
                <c:pt idx="9">
                  <c:v>1.44</c:v>
                </c:pt>
              </c:numCache>
            </c:numRef>
          </c:val>
          <c:extLst>
            <c:ext xmlns:c16="http://schemas.microsoft.com/office/drawing/2014/chart" uri="{C3380CC4-5D6E-409C-BE32-E72D297353CC}">
              <c16:uniqueId val="{00000005-1B98-4994-857F-E4F7B693D2A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0.13</c:v>
                </c:pt>
                <c:pt idx="4">
                  <c:v>#N/A</c:v>
                </c:pt>
                <c:pt idx="5">
                  <c:v>0.2</c:v>
                </c:pt>
                <c:pt idx="6">
                  <c:v>#N/A</c:v>
                </c:pt>
                <c:pt idx="7">
                  <c:v>5.49</c:v>
                </c:pt>
                <c:pt idx="8">
                  <c:v>#N/A</c:v>
                </c:pt>
                <c:pt idx="9">
                  <c:v>1.53</c:v>
                </c:pt>
              </c:numCache>
            </c:numRef>
          </c:val>
          <c:extLst>
            <c:ext xmlns:c16="http://schemas.microsoft.com/office/drawing/2014/chart" uri="{C3380CC4-5D6E-409C-BE32-E72D297353CC}">
              <c16:uniqueId val="{00000006-1B98-4994-857F-E4F7B693D2A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4.6500000000000004</c:v>
                </c:pt>
                <c:pt idx="2">
                  <c:v>#N/A</c:v>
                </c:pt>
                <c:pt idx="3">
                  <c:v>4.6900000000000004</c:v>
                </c:pt>
                <c:pt idx="4">
                  <c:v>#N/A</c:v>
                </c:pt>
                <c:pt idx="5">
                  <c:v>3.64</c:v>
                </c:pt>
                <c:pt idx="6">
                  <c:v>#N/A</c:v>
                </c:pt>
                <c:pt idx="7">
                  <c:v>2.73</c:v>
                </c:pt>
                <c:pt idx="8">
                  <c:v>#N/A</c:v>
                </c:pt>
                <c:pt idx="9">
                  <c:v>2.5</c:v>
                </c:pt>
              </c:numCache>
            </c:numRef>
          </c:val>
          <c:extLst>
            <c:ext xmlns:c16="http://schemas.microsoft.com/office/drawing/2014/chart" uri="{C3380CC4-5D6E-409C-BE32-E72D297353CC}">
              <c16:uniqueId val="{00000007-1B98-4994-857F-E4F7B693D2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9.6199999999999992</c:v>
                </c:pt>
                <c:pt idx="2">
                  <c:v>#N/A</c:v>
                </c:pt>
                <c:pt idx="3">
                  <c:v>9.2799999999999994</c:v>
                </c:pt>
                <c:pt idx="4">
                  <c:v>#N/A</c:v>
                </c:pt>
                <c:pt idx="5">
                  <c:v>9.08</c:v>
                </c:pt>
                <c:pt idx="6">
                  <c:v>#N/A</c:v>
                </c:pt>
                <c:pt idx="7">
                  <c:v>8.57</c:v>
                </c:pt>
                <c:pt idx="8">
                  <c:v>#N/A</c:v>
                </c:pt>
                <c:pt idx="9">
                  <c:v>8.51</c:v>
                </c:pt>
              </c:numCache>
            </c:numRef>
          </c:val>
          <c:extLst>
            <c:ext xmlns:c16="http://schemas.microsoft.com/office/drawing/2014/chart" uri="{C3380CC4-5D6E-409C-BE32-E72D297353CC}">
              <c16:uniqueId val="{00000008-1B98-4994-857F-E4F7B693D2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6.89</c:v>
                </c:pt>
                <c:pt idx="2">
                  <c:v>#N/A</c:v>
                </c:pt>
                <c:pt idx="3">
                  <c:v>5.91</c:v>
                </c:pt>
                <c:pt idx="4">
                  <c:v>#N/A</c:v>
                </c:pt>
                <c:pt idx="5">
                  <c:v>6.2</c:v>
                </c:pt>
                <c:pt idx="6">
                  <c:v>#N/A</c:v>
                </c:pt>
                <c:pt idx="7">
                  <c:v>7.09</c:v>
                </c:pt>
                <c:pt idx="8">
                  <c:v>#N/A</c:v>
                </c:pt>
                <c:pt idx="9">
                  <c:v>11.27</c:v>
                </c:pt>
              </c:numCache>
            </c:numRef>
          </c:val>
          <c:extLst>
            <c:ext xmlns:c16="http://schemas.microsoft.com/office/drawing/2014/chart" uri="{C3380CC4-5D6E-409C-BE32-E72D297353CC}">
              <c16:uniqueId val="{00000009-1B98-4994-857F-E4F7B693D2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573</c:v>
                </c:pt>
                <c:pt idx="5">
                  <c:v>557</c:v>
                </c:pt>
                <c:pt idx="8">
                  <c:v>543</c:v>
                </c:pt>
                <c:pt idx="11">
                  <c:v>537</c:v>
                </c:pt>
                <c:pt idx="14">
                  <c:v>538</c:v>
                </c:pt>
              </c:numCache>
            </c:numRef>
          </c:val>
          <c:extLst>
            <c:ext xmlns:c16="http://schemas.microsoft.com/office/drawing/2014/chart" uri="{C3380CC4-5D6E-409C-BE32-E72D297353CC}">
              <c16:uniqueId val="{00000000-F8EB-4A9D-A9F8-0C5A07B2C6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EB-4A9D-A9F8-0C5A07B2C6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EB-4A9D-A9F8-0C5A07B2C6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35</c:v>
                </c:pt>
                <c:pt idx="6">
                  <c:v>36</c:v>
                </c:pt>
                <c:pt idx="9">
                  <c:v>35</c:v>
                </c:pt>
                <c:pt idx="12">
                  <c:v>21</c:v>
                </c:pt>
              </c:numCache>
            </c:numRef>
          </c:val>
          <c:extLst>
            <c:ext xmlns:c16="http://schemas.microsoft.com/office/drawing/2014/chart" uri="{C3380CC4-5D6E-409C-BE32-E72D297353CC}">
              <c16:uniqueId val="{00000003-F8EB-4A9D-A9F8-0C5A07B2C6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171</c:v>
                </c:pt>
                <c:pt idx="3">
                  <c:v>157</c:v>
                </c:pt>
                <c:pt idx="6">
                  <c:v>157</c:v>
                </c:pt>
                <c:pt idx="9">
                  <c:v>139</c:v>
                </c:pt>
                <c:pt idx="12">
                  <c:v>72</c:v>
                </c:pt>
              </c:numCache>
            </c:numRef>
          </c:val>
          <c:extLst>
            <c:ext xmlns:c16="http://schemas.microsoft.com/office/drawing/2014/chart" uri="{C3380CC4-5D6E-409C-BE32-E72D297353CC}">
              <c16:uniqueId val="{00000004-F8EB-4A9D-A9F8-0C5A07B2C6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EB-4A9D-A9F8-0C5A07B2C6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EB-4A9D-A9F8-0C5A07B2C6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540</c:v>
                </c:pt>
                <c:pt idx="3">
                  <c:v>576</c:v>
                </c:pt>
                <c:pt idx="6">
                  <c:v>590</c:v>
                </c:pt>
                <c:pt idx="9">
                  <c:v>609</c:v>
                </c:pt>
                <c:pt idx="12">
                  <c:v>604</c:v>
                </c:pt>
              </c:numCache>
            </c:numRef>
          </c:val>
          <c:extLst>
            <c:ext xmlns:c16="http://schemas.microsoft.com/office/drawing/2014/chart" uri="{C3380CC4-5D6E-409C-BE32-E72D297353CC}">
              <c16:uniqueId val="{00000007-F8EB-4A9D-A9F8-0C5A07B2C6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175</c:v>
                </c:pt>
                <c:pt idx="2">
                  <c:v>#N/A</c:v>
                </c:pt>
                <c:pt idx="3">
                  <c:v>#N/A</c:v>
                </c:pt>
                <c:pt idx="4">
                  <c:v>211</c:v>
                </c:pt>
                <c:pt idx="5">
                  <c:v>#N/A</c:v>
                </c:pt>
                <c:pt idx="6">
                  <c:v>#N/A</c:v>
                </c:pt>
                <c:pt idx="7">
                  <c:v>240</c:v>
                </c:pt>
                <c:pt idx="8">
                  <c:v>#N/A</c:v>
                </c:pt>
                <c:pt idx="9">
                  <c:v>#N/A</c:v>
                </c:pt>
                <c:pt idx="10">
                  <c:v>246</c:v>
                </c:pt>
                <c:pt idx="11">
                  <c:v>#N/A</c:v>
                </c:pt>
                <c:pt idx="12">
                  <c:v>#N/A</c:v>
                </c:pt>
                <c:pt idx="13">
                  <c:v>159</c:v>
                </c:pt>
                <c:pt idx="14">
                  <c:v>#N/A</c:v>
                </c:pt>
              </c:numCache>
            </c:numRef>
          </c:val>
          <c:smooth val="0"/>
          <c:extLst>
            <c:ext xmlns:c16="http://schemas.microsoft.com/office/drawing/2014/chart" uri="{C3380CC4-5D6E-409C-BE32-E72D297353CC}">
              <c16:uniqueId val="{00000008-F8EB-4A9D-A9F8-0C5A07B2C6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6108</c:v>
                </c:pt>
                <c:pt idx="5">
                  <c:v>6019</c:v>
                </c:pt>
                <c:pt idx="8">
                  <c:v>5903</c:v>
                </c:pt>
                <c:pt idx="11">
                  <c:v>5786</c:v>
                </c:pt>
                <c:pt idx="14">
                  <c:v>6012</c:v>
                </c:pt>
              </c:numCache>
            </c:numRef>
          </c:val>
          <c:extLst>
            <c:ext xmlns:c16="http://schemas.microsoft.com/office/drawing/2014/chart" uri="{C3380CC4-5D6E-409C-BE32-E72D297353CC}">
              <c16:uniqueId val="{00000000-76AF-4758-AC17-F4CE44BF4C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6AF-4758-AC17-F4CE44BF4C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1615</c:v>
                </c:pt>
                <c:pt idx="5">
                  <c:v>1629</c:v>
                </c:pt>
                <c:pt idx="8">
                  <c:v>1682</c:v>
                </c:pt>
                <c:pt idx="11">
                  <c:v>1859</c:v>
                </c:pt>
                <c:pt idx="14">
                  <c:v>2105</c:v>
                </c:pt>
              </c:numCache>
            </c:numRef>
          </c:val>
          <c:extLst>
            <c:ext xmlns:c16="http://schemas.microsoft.com/office/drawing/2014/chart" uri="{C3380CC4-5D6E-409C-BE32-E72D297353CC}">
              <c16:uniqueId val="{00000002-76AF-4758-AC17-F4CE44BF4C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AF-4758-AC17-F4CE44BF4C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AF-4758-AC17-F4CE44BF4C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AF-4758-AC17-F4CE44BF4C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1480</c:v>
                </c:pt>
                <c:pt idx="3">
                  <c:v>1393</c:v>
                </c:pt>
                <c:pt idx="6">
                  <c:v>1363</c:v>
                </c:pt>
                <c:pt idx="9">
                  <c:v>1332</c:v>
                </c:pt>
                <c:pt idx="12">
                  <c:v>1336</c:v>
                </c:pt>
              </c:numCache>
            </c:numRef>
          </c:val>
          <c:extLst>
            <c:ext xmlns:c16="http://schemas.microsoft.com/office/drawing/2014/chart" uri="{C3380CC4-5D6E-409C-BE32-E72D297353CC}">
              <c16:uniqueId val="{00000006-76AF-4758-AC17-F4CE44BF4C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121</c:v>
                </c:pt>
                <c:pt idx="3">
                  <c:v>110</c:v>
                </c:pt>
                <c:pt idx="6">
                  <c:v>93</c:v>
                </c:pt>
                <c:pt idx="9">
                  <c:v>82</c:v>
                </c:pt>
                <c:pt idx="12">
                  <c:v>287</c:v>
                </c:pt>
              </c:numCache>
            </c:numRef>
          </c:val>
          <c:extLst>
            <c:ext xmlns:c16="http://schemas.microsoft.com/office/drawing/2014/chart" uri="{C3380CC4-5D6E-409C-BE32-E72D297353CC}">
              <c16:uniqueId val="{00000007-76AF-4758-AC17-F4CE44BF4C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1533</c:v>
                </c:pt>
                <c:pt idx="3">
                  <c:v>1457</c:v>
                </c:pt>
                <c:pt idx="6">
                  <c:v>1424</c:v>
                </c:pt>
                <c:pt idx="9">
                  <c:v>1492</c:v>
                </c:pt>
                <c:pt idx="12">
                  <c:v>1602</c:v>
                </c:pt>
              </c:numCache>
            </c:numRef>
          </c:val>
          <c:extLst>
            <c:ext xmlns:c16="http://schemas.microsoft.com/office/drawing/2014/chart" uri="{C3380CC4-5D6E-409C-BE32-E72D297353CC}">
              <c16:uniqueId val="{00000008-76AF-4758-AC17-F4CE44BF4C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AF-4758-AC17-F4CE44BF4C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6555</c:v>
                </c:pt>
                <c:pt idx="3">
                  <c:v>6524</c:v>
                </c:pt>
                <c:pt idx="6">
                  <c:v>6435</c:v>
                </c:pt>
                <c:pt idx="9">
                  <c:v>6193</c:v>
                </c:pt>
                <c:pt idx="12">
                  <c:v>6312</c:v>
                </c:pt>
              </c:numCache>
            </c:numRef>
          </c:val>
          <c:extLst>
            <c:ext xmlns:c16="http://schemas.microsoft.com/office/drawing/2014/chart" uri="{C3380CC4-5D6E-409C-BE32-E72D297353CC}">
              <c16:uniqueId val="{0000000A-76AF-4758-AC17-F4CE44BF4C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1966</c:v>
                </c:pt>
                <c:pt idx="2">
                  <c:v>#N/A</c:v>
                </c:pt>
                <c:pt idx="3">
                  <c:v>#N/A</c:v>
                </c:pt>
                <c:pt idx="4">
                  <c:v>1837</c:v>
                </c:pt>
                <c:pt idx="5">
                  <c:v>#N/A</c:v>
                </c:pt>
                <c:pt idx="6">
                  <c:v>#N/A</c:v>
                </c:pt>
                <c:pt idx="7">
                  <c:v>1730</c:v>
                </c:pt>
                <c:pt idx="8">
                  <c:v>#N/A</c:v>
                </c:pt>
                <c:pt idx="9">
                  <c:v>#N/A</c:v>
                </c:pt>
                <c:pt idx="10">
                  <c:v>1454</c:v>
                </c:pt>
                <c:pt idx="11">
                  <c:v>#N/A</c:v>
                </c:pt>
                <c:pt idx="12">
                  <c:v>#N/A</c:v>
                </c:pt>
                <c:pt idx="13">
                  <c:v>1420</c:v>
                </c:pt>
                <c:pt idx="14">
                  <c:v>#N/A</c:v>
                </c:pt>
              </c:numCache>
            </c:numRef>
          </c:val>
          <c:smooth val="0"/>
          <c:extLst>
            <c:ext xmlns:c16="http://schemas.microsoft.com/office/drawing/2014/chart" uri="{C3380CC4-5D6E-409C-BE32-E72D297353CC}">
              <c16:uniqueId val="{0000000B-76AF-4758-AC17-F4CE44BF4C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786</c:v>
                </c:pt>
                <c:pt idx="1">
                  <c:v>786</c:v>
                </c:pt>
                <c:pt idx="2">
                  <c:v>879</c:v>
                </c:pt>
              </c:numCache>
            </c:numRef>
          </c:val>
          <c:extLst>
            <c:ext xmlns:c16="http://schemas.microsoft.com/office/drawing/2014/chart" uri="{C3380CC4-5D6E-409C-BE32-E72D297353CC}">
              <c16:uniqueId val="{00000000-A614-4EA6-8252-042812E7CB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614-4EA6-8252-042812E7CB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573</c:v>
                </c:pt>
                <c:pt idx="1">
                  <c:v>649</c:v>
                </c:pt>
                <c:pt idx="2">
                  <c:v>651</c:v>
                </c:pt>
              </c:numCache>
            </c:numRef>
          </c:val>
          <c:extLst>
            <c:ext xmlns:c16="http://schemas.microsoft.com/office/drawing/2014/chart" uri="{C3380CC4-5D6E-409C-BE32-E72D297353CC}">
              <c16:uniqueId val="{00000002-A614-4EA6-8252-042812E7CB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{E367B20C-E075-4F24-B4B0-90B8E7ECB97E}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038-436F-8B45-C203FF725C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{D13313CF-38D2-45AF-BBDA-EE79B5DE20A8}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38-436F-8B45-C203FF725C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{52397D45-23DE-4AAF-9E99-0D5536D7E8CA}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38-436F-8B45-C203FF725C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{FEACD86C-5556-4122-810F-6AC0DBC49C7B}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38-436F-8B45-C203FF725C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{754D9E89-7A65-476D-B65E-3A2BC2E8D028}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38-436F-8B45-C203FF725CC6}"/>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{06D391ED-9D6F-409C-899D-A44605C6503A}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038-436F-8B45-C203FF725CC6}"/>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{2DCA0C9F-CA91-4464-BE0A-8571EF085155}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038-436F-8B45-C203FF725CC6}"/>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{F3903AD8-9DB8-46EA-A429-EC102DEAF31F}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038-436F-8B45-C203FF725CC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{61708557-EE7A-4E88-9E68-8C5805AF8FB7}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038-436F-8B45-C203FF725C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67.900000000000006</c:v>
                </c:pt>
                <c:pt idx="8">
                  <c:v>68.8</c:v>
                </c:pt>
                <c:pt idx="16">
                  <c:v>69.8</c:v>
                </c:pt>
                <c:pt idx="24">
                  <c:v>70.599999999999994</c:v>
                </c:pt>
                <c:pt idx="32">
                  <c:v>71.7</c:v>
                </c:pt>
              </c:numCache>
            </c:numRef>
          </c:xVal>
          <c:yVal>
            <c:numRef>
              <c:f>公会計指標分析・財政指標組合せ分析表!$BP$51:$DC$51</c:f>
              <c:numCache>
                <c:formatCode>#,##0.0;"▲ "#,##0.0</c:formatCode>
                <c:ptCount val="40"/>
                <c:pt idx="0">
                  <c:v>43.9</c:v>
                </c:pt>
                <c:pt idx="8">
                  <c:v>41</c:v>
                </c:pt>
                <c:pt idx="16">
                  <c:v>38.200000000000003</c:v>
                </c:pt>
                <c:pt idx="24">
                  <c:v>31.9</c:v>
                </c:pt>
                <c:pt idx="32">
                  <c:v>29.6</c:v>
                </c:pt>
              </c:numCache>
            </c:numRef>
          </c:yVal>
          <c:smooth val="0"/>
          <c:extLst>
            <c:ext xmlns:c16="http://schemas.microsoft.com/office/drawing/2014/chart" uri="{C3380CC4-5D6E-409C-BE32-E72D297353CC}">
              <c16:uniqueId val="{00000009-A038-436F-8B45-C203FF725C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{2515D534-96E4-4A21-99FA-8CE6F125C3F8}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038-436F-8B45-C203FF725C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{64A85FA3-FB8C-4F2B-A886-D190FD3E2860}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38-436F-8B45-C203FF725C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{5B7B40EE-D563-4899-9186-8E2E657E91C0}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38-436F-8B45-C203FF725C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{FB2644DF-0A7B-4330-AD31-EB7832284245}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38-436F-8B45-C203FF725C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{E5B50057-5567-4133-A61C-B0C92ACAA60D}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38-436F-8B45-C203FF725CC6}"/>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{D48352C4-B1E8-4BAF-9F04-936FA18E6E5D}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038-436F-8B45-C203FF725CC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{8607C6C3-6D00-42B3-BC2A-9328BD178180}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038-436F-8B45-C203FF725CC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{51843111-1C4C-42AC-B254-685EEE3F4EA9}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038-436F-8B45-C203FF725CC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{5351BB4A-7368-45E6-9F0F-C43739CB60A3}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038-436F-8B45-C203FF725C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65.3</c:v>
                </c:pt>
              </c:numCache>
            </c:numRef>
          </c:xVal>
          <c:yVal>
            <c:numRef>
              <c:f>公会計指標分析・財政指標組合せ分析表!$BP$55:$DC$55</c:f>
              <c:numCache>
                <c:formatCode>#,##0.0;"▲ "#,##0.0</c:formatCode>
                <c:ptCount val="40"/>
                <c:pt idx="0">
                  <c:v>15.5</c:v>
                </c:pt>
                <c:pt idx="8">
                  <c:v>14</c:v>
                </c:pt>
                <c:pt idx="16">
                  <c:v>11.4</c:v>
                </c:pt>
                <c:pt idx="24">
                  <c:v>10.4</c:v>
                </c:pt>
                <c:pt idx="32">
                  <c:v>13.5</c:v>
                </c:pt>
              </c:numCache>
            </c:numRef>
          </c:yVal>
          <c:smooth val="0"/>
          <c:extLst>
            <c:ext xmlns:c16="http://schemas.microsoft.com/office/drawing/2014/chart" uri="{C3380CC4-5D6E-409C-BE32-E72D297353CC}">
              <c16:uniqueId val="{00000013-A038-436F-8B45-C203FF725CC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{1B1CCFE2-6191-432C-B455-7211234FA56E}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4B6-449C-A36D-633573EC3E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{96F82A0D-99C2-4E4B-A141-5642A1EBDC5A}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B6-449C-A36D-633573EC3E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{B819C6CA-D2C7-4005-902D-D396A25AA0C7}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B6-449C-A36D-633573EC3E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{D94E8365-0FBB-4A3C-A6EF-A378D68CE4BE}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B6-449C-A36D-633573EC3E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{C079EA67-C27A-43BF-861A-FA8429F8ADB8}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B6-449C-A36D-633573EC3E8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{19BE8B6E-4FCE-4DCF-B321-53C0EB42D73A}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4B6-449C-A36D-633573EC3E8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{3EBCCA5D-2859-4722-9D62-3728A4845AE8}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4B6-449C-A36D-633573EC3E8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{75D867E9-261E-4C42-BAAA-74A6EE67E218}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4B6-449C-A36D-633573EC3E8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{10579AE2-3C69-4232-B580-CC89D8077910}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4B6-449C-A36D-633573EC3E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c:v>
                </c:pt>
                <c:pt idx="16">
                  <c:v>4.5999999999999996</c:v>
                </c:pt>
                <c:pt idx="24">
                  <c:v>5.0999999999999996</c:v>
                </c:pt>
                <c:pt idx="32">
                  <c:v>4.5999999999999996</c:v>
                </c:pt>
              </c:numCache>
            </c:numRef>
          </c:xVal>
          <c:yVal>
            <c:numRef>
              <c:f>公会計指標分析・財政指標組合せ分析表!$BP$73:$DC$73</c:f>
              <c:numCache>
                <c:formatCode>#,##0.0;"▲ "#,##0.0</c:formatCode>
                <c:ptCount val="40"/>
                <c:pt idx="0">
                  <c:v>43.9</c:v>
                </c:pt>
                <c:pt idx="8">
                  <c:v>41</c:v>
                </c:pt>
                <c:pt idx="16">
                  <c:v>38.200000000000003</c:v>
                </c:pt>
                <c:pt idx="24">
                  <c:v>31.9</c:v>
                </c:pt>
                <c:pt idx="32">
                  <c:v>29.6</c:v>
                </c:pt>
              </c:numCache>
            </c:numRef>
          </c:yVal>
          <c:smooth val="0"/>
          <c:extLst>
            <c:ext xmlns:c16="http://schemas.microsoft.com/office/drawing/2014/chart" uri="{C3380CC4-5D6E-409C-BE32-E72D297353CC}">
              <c16:uniqueId val="{00000009-34B6-449C-A36D-633573EC3E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51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{805376DA-F797-4634-B0E2-682A6779E538}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4B6-449C-A36D-633573EC3E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{2448D9A5-B44C-4C64-BC33-1F09408DB61C}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B6-449C-A36D-633573EC3E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{E5205E7D-3E1D-4981-A509-485C23320894}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B6-449C-A36D-633573EC3E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{BB312C3A-9FC0-4ADF-B382-A450C3413BAD}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B6-449C-A36D-633573EC3E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{CB286A73-2317-4D2F-A46C-3FB02DD7D99A}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B6-449C-A36D-633573EC3E8A}"/>
                </c:ext>
              </c:extLst>
            </c:dLbl>
            <c:dLbl>
              <c:idx val="8"/>
              <c:layout>
                <c:manualLayout>
                  <c:x val="-2.5298460057526787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{6BF67C5B-CACC-40E0-855E-1BB0D8163949}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4B6-449C-A36D-633573EC3E8A}"/>
                </c:ext>
              </c:extLst>
            </c:dLbl>
            <c:dLbl>
              <c:idx val="16"/>
              <c:layout>
                <c:manualLayout>
                  <c:x val="-3.803377052720572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{81EDE790-346C-49AB-8D77-7E0EA5507F66}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4B6-449C-A36D-633573EC3E8A}"/>
                </c:ext>
              </c:extLst>
            </c:dLbl>
            <c:dLbl>
              <c:idx val="24"/>
              <c:layout>
                <c:manualLayout>
                  <c:x val="-2.523456381698055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{B566B9C9-2651-41A3-A6BB-079FB118472E}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4B6-449C-A36D-633573EC3E8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{6B6DCCCB-55C8-4327-B8B0-F76A3FD7B2B4}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4B6-449C-A36D-633573EC3E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8.3000000000000007</c:v>
                </c:pt>
              </c:numCache>
            </c:numRef>
          </c:xVal>
          <c:yVal>
            <c:numRef>
              <c:f>公会計指標分析・財政指標組合せ分析表!$BP$77:$DC$77</c:f>
              <c:numCache>
                <c:formatCode>#,##0.0;"▲ "#,##0.0</c:formatCode>
                <c:ptCount val="40"/>
                <c:pt idx="0">
                  <c:v>15.5</c:v>
                </c:pt>
                <c:pt idx="8">
                  <c:v>14</c:v>
                </c:pt>
                <c:pt idx="16">
                  <c:v>11.4</c:v>
                </c:pt>
                <c:pt idx="24">
                  <c:v>10.4</c:v>
                </c:pt>
                <c:pt idx="32">
                  <c:v>13.5</c:v>
                </c:pt>
              </c:numCache>
            </c:numRef>
          </c:yVal>
          <c:smooth val="0"/>
          <c:extLst>
            <c:ext xmlns:c16="http://schemas.microsoft.com/office/drawing/2014/chart" uri="{C3380CC4-5D6E-409C-BE32-E72D297353CC}">
              <c16:uniqueId val="{00000013-34B6-449C-A36D-633573EC3E8A}"/>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元利償還金については、過去に発行した</a:t>
          </a:r>
          <a:r>
            <a:rPr kumimoji="1" lang="ja-JP" altLang="en-US" sz="1100" b="0" i="0" baseline="0">
              <a:solidFill>
                <a:schemeClr val="dk1"/>
              </a:solidFill>
              <a:effectLst/>
              <a:latin typeface="+mn-lt"/>
              <a:ea typeface="+mn-ea"/>
              <a:cs typeface="+mn-cs"/>
            </a:rPr>
            <a:t>地方債の償還終了、及び近年の地方債発行の抑制により、令和２年度は減少に転じた。しかし、</a:t>
          </a:r>
          <a:r>
            <a:rPr kumimoji="1" lang="ja-JP" altLang="ja-JP" sz="1100" b="0" i="0" baseline="0">
              <a:solidFill>
                <a:schemeClr val="dk1"/>
              </a:solidFill>
              <a:effectLst/>
              <a:latin typeface="+mn-lt"/>
              <a:ea typeface="+mn-ea"/>
              <a:cs typeface="+mn-cs"/>
            </a:rPr>
            <a:t>今後も地方債の</a:t>
          </a:r>
          <a:r>
            <a:rPr kumimoji="1" lang="ja-JP" altLang="en-US" sz="1100" b="0" i="0" baseline="0">
              <a:solidFill>
                <a:schemeClr val="dk1"/>
              </a:solidFill>
              <a:effectLst/>
              <a:latin typeface="+mn-lt"/>
              <a:ea typeface="+mn-ea"/>
              <a:cs typeface="+mn-cs"/>
            </a:rPr>
            <a:t>発行・</a:t>
          </a:r>
          <a:r>
            <a:rPr kumimoji="1" lang="ja-JP" altLang="ja-JP" sz="1100" b="0" i="0" baseline="0">
              <a:solidFill>
                <a:schemeClr val="dk1"/>
              </a:solidFill>
              <a:effectLst/>
              <a:latin typeface="+mn-lt"/>
              <a:ea typeface="+mn-ea"/>
              <a:cs typeface="+mn-cs"/>
            </a:rPr>
            <a:t>償還が進んでいくため、元利償還金は増加傾向になると見込まれる。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財政状況が厳しさを増すなか、令和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年度は利率の低い公的資金</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活用した起債に努めた。また、今後、老朽化した施設の大規模改修に伴う地方債の活用が想定されるが、国県補助金も</a:t>
          </a:r>
          <a:r>
            <a:rPr kumimoji="1" lang="ja-JP" altLang="en-US" sz="1100" b="0" i="0" baseline="0">
              <a:solidFill>
                <a:schemeClr val="dk1"/>
              </a:solidFill>
              <a:effectLst/>
              <a:latin typeface="+mn-lt"/>
              <a:ea typeface="+mn-ea"/>
              <a:cs typeface="+mn-cs"/>
            </a:rPr>
            <a:t>大いに</a:t>
          </a:r>
          <a:r>
            <a:rPr kumimoji="1" lang="ja-JP" altLang="ja-JP" sz="1100" b="0" i="0" baseline="0">
              <a:solidFill>
                <a:schemeClr val="dk1"/>
              </a:solidFill>
              <a:effectLst/>
              <a:latin typeface="+mn-lt"/>
              <a:ea typeface="+mn-ea"/>
              <a:cs typeface="+mn-cs"/>
            </a:rPr>
            <a:t>活用し、公債費の抑制に努める。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地方債の現在高は、平成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年度に新役場庁舎建設事業による借入のため大幅に増加したが、それ以降は償還額を新規借入額が上回らないよう地方債の新規借入の抑制を行ってい</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ため、減少をしてい</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しかしながら、</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防災行政無線再構築事業等の大規模な建設事業を実施し、財源として地方債を活用したことから増加に転じた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今後は、公共施設等の大規模改修等に多額の費用が見込まれ、地方債の活用は必須となってくるが、充当可能基金の増加を図り、財政負担の軽減と平準化に努める。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財政調整基金へ</a:t>
          </a:r>
          <a:r>
            <a:rPr kumimoji="1" lang="en-US" altLang="ja-JP" sz="1100" b="0" i="0" baseline="0">
              <a:solidFill>
                <a:schemeClr val="dk1"/>
              </a:solidFill>
              <a:effectLst/>
              <a:latin typeface="+mn-lt"/>
              <a:ea typeface="+mn-ea"/>
              <a:cs typeface="+mn-cs"/>
            </a:rPr>
            <a:t>92,487</a:t>
          </a:r>
          <a:r>
            <a:rPr kumimoji="1" lang="ja-JP" altLang="en-US" sz="1100" b="0" i="0" baseline="0">
              <a:solidFill>
                <a:schemeClr val="dk1"/>
              </a:solidFill>
              <a:effectLst/>
              <a:latin typeface="+mn-lt"/>
              <a:ea typeface="+mn-ea"/>
              <a:cs typeface="+mn-cs"/>
            </a:rPr>
            <a:t>千円を積み立てたほか、その他特定目的基金に約</a:t>
          </a:r>
          <a:r>
            <a:rPr kumimoji="1" lang="en-US" altLang="ja-JP" sz="1100" b="0" i="0" baseline="0">
              <a:solidFill>
                <a:schemeClr val="dk1"/>
              </a:solidFill>
              <a:effectLst/>
              <a:latin typeface="+mn-lt"/>
              <a:ea typeface="+mn-ea"/>
              <a:cs typeface="+mn-cs"/>
            </a:rPr>
            <a:t>2,000</a:t>
          </a:r>
          <a:r>
            <a:rPr kumimoji="1" lang="ja-JP" altLang="en-US" sz="1100" b="0" i="0" baseline="0">
              <a:solidFill>
                <a:schemeClr val="dk1"/>
              </a:solidFill>
              <a:effectLst/>
              <a:latin typeface="+mn-lt"/>
              <a:ea typeface="+mn-ea"/>
              <a:cs typeface="+mn-cs"/>
            </a:rPr>
            <a:t>千円程度積み立てたことにより、</a:t>
          </a:r>
          <a:r>
            <a:rPr kumimoji="1" lang="ja-JP" altLang="ja-JP" sz="1100" b="0" i="0" baseline="0">
              <a:solidFill>
                <a:schemeClr val="dk1"/>
              </a:solidFill>
              <a:effectLst/>
              <a:latin typeface="+mn-lt"/>
              <a:ea typeface="+mn-ea"/>
              <a:cs typeface="+mn-cs"/>
            </a:rPr>
            <a:t>基金全体としては</a:t>
          </a:r>
          <a:r>
            <a:rPr kumimoji="1" lang="ja-JP" altLang="en-US"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95</a:t>
          </a:r>
          <a:r>
            <a:rPr kumimoji="1" lang="ja-JP" altLang="en-US" sz="1100" b="0" i="0" baseline="0">
              <a:solidFill>
                <a:schemeClr val="dk1"/>
              </a:solidFill>
              <a:effectLst/>
              <a:latin typeface="+mn-lt"/>
              <a:ea typeface="+mn-ea"/>
              <a:cs typeface="+mn-cs"/>
            </a:rPr>
            <a:t>百万</a:t>
          </a:r>
          <a:r>
            <a:rPr kumimoji="1" lang="ja-JP" altLang="ja-JP" sz="1100" b="0" i="0" baseline="0">
              <a:solidFill>
                <a:schemeClr val="dk1"/>
              </a:solidFill>
              <a:effectLst/>
              <a:latin typeface="+mn-lt"/>
              <a:ea typeface="+mn-ea"/>
              <a:cs typeface="+mn-cs"/>
            </a:rPr>
            <a:t>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今後は、公共施設等の大規模改修事業が想定されていることから、公共施設整備基金への計画的な積立を予定している。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また、財政調整基金については、めまぐるしく変化する社会情勢に対応するため、標準財政規模の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％の残高を維持していく。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・菅間一元歴史文化基金：歴史文化の保全及び芸術文化の振興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・公共施設整備基金：公共施設の整備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・災害救助基金：災害救助法第</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条の規定による災害及び同条の適用を受けることのできない災害の被害を受けた町民及び災害時相互応援協定締結、市町村への見舞金、救援物資の</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支給その他の応急災害対策に要する費用や激甚災害の指定を受けた市町村の復興支援</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・公共施設整備基金：</a:t>
          </a:r>
          <a:r>
            <a:rPr kumimoji="1" lang="ja-JP" altLang="en-US" sz="1100" b="0" i="0" baseline="0">
              <a:solidFill>
                <a:schemeClr val="dk1"/>
              </a:solidFill>
              <a:effectLst/>
              <a:latin typeface="+mn-lt"/>
              <a:ea typeface="+mn-ea"/>
              <a:cs typeface="+mn-cs"/>
            </a:rPr>
            <a:t>老朽化を迎える各種公共施設の対策に係る多額の経費に備えるため、元利計</a:t>
          </a:r>
          <a:r>
            <a:rPr kumimoji="1" lang="en-US" altLang="ja-JP" sz="1100" b="0" i="0" baseline="0">
              <a:solidFill>
                <a:schemeClr val="dk1"/>
              </a:solidFill>
              <a:effectLst/>
              <a:latin typeface="+mn-lt"/>
              <a:ea typeface="+mn-ea"/>
              <a:cs typeface="+mn-cs"/>
            </a:rPr>
            <a:t>1,867</a:t>
          </a:r>
          <a:r>
            <a:rPr kumimoji="1" lang="ja-JP" altLang="en-US" sz="1100" b="0" i="0" baseline="0">
              <a:solidFill>
                <a:schemeClr val="dk1"/>
              </a:solidFill>
              <a:effectLst/>
              <a:latin typeface="+mn-lt"/>
              <a:ea typeface="+mn-ea"/>
              <a:cs typeface="+mn-cs"/>
            </a:rPr>
            <a:t>千円を積み立てた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・菅間一元歴史文化基金：本町の歴史文化の保全及び芸術文化の振興のために行う事業に対して取り崩す予定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・公共施設整備基金：現時点では、積立目標金額を具体的に設定してはいないが、将来的な公共施設の大規模改修に向けて、計画的な積立を行っていく。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・災害救助基金：今後の積み立ての予定はないが、使途にかなった取り崩しを行っていく予定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年度は収支の不足に伴う基金の取り崩しはなく、</a:t>
          </a:r>
          <a:r>
            <a:rPr kumimoji="1" lang="ja-JP" altLang="en-US" sz="1100" b="0" i="0" baseline="0">
              <a:solidFill>
                <a:schemeClr val="dk1"/>
              </a:solidFill>
              <a:effectLst/>
              <a:latin typeface="+mn-lt"/>
              <a:ea typeface="+mn-ea"/>
              <a:cs typeface="+mn-cs"/>
            </a:rPr>
            <a:t>元利計</a:t>
          </a:r>
          <a:r>
            <a:rPr kumimoji="1" lang="en-US" altLang="ja-JP" sz="1100" b="0" i="0" baseline="0">
              <a:solidFill>
                <a:schemeClr val="dk1"/>
              </a:solidFill>
              <a:effectLst/>
              <a:latin typeface="+mn-lt"/>
              <a:ea typeface="+mn-ea"/>
              <a:cs typeface="+mn-cs"/>
            </a:rPr>
            <a:t>92,487</a:t>
          </a:r>
          <a:r>
            <a:rPr kumimoji="1" lang="ja-JP" altLang="ja-JP" sz="1100" b="0" i="0" baseline="0">
              <a:solidFill>
                <a:schemeClr val="dk1"/>
              </a:solidFill>
              <a:effectLst/>
              <a:latin typeface="+mn-lt"/>
              <a:ea typeface="+mn-ea"/>
              <a:cs typeface="+mn-cs"/>
            </a:rPr>
            <a:t>千円の積立をしたことにより、財政調整基金の残高は前年度から</a:t>
          </a:r>
          <a:r>
            <a:rPr kumimoji="1" lang="en-US" altLang="ja-JP" sz="1100" b="0" i="0" baseline="0">
              <a:solidFill>
                <a:schemeClr val="dk1"/>
              </a:solidFill>
              <a:effectLst/>
              <a:latin typeface="+mn-lt"/>
              <a:ea typeface="+mn-ea"/>
              <a:cs typeface="+mn-cs"/>
            </a:rPr>
            <a:t>92,487</a:t>
          </a:r>
          <a:r>
            <a:rPr kumimoji="1" lang="ja-JP" altLang="ja-JP" sz="1100" b="0" i="0" baseline="0">
              <a:solidFill>
                <a:schemeClr val="dk1"/>
              </a:solidFill>
              <a:effectLst/>
              <a:latin typeface="+mn-lt"/>
              <a:ea typeface="+mn-ea"/>
              <a:cs typeface="+mn-cs"/>
            </a:rPr>
            <a:t>千円増加し、</a:t>
          </a:r>
          <a:r>
            <a:rPr kumimoji="1" lang="en-US" altLang="ja-JP" sz="1100" b="0" i="0" baseline="0">
              <a:solidFill>
                <a:schemeClr val="dk1"/>
              </a:solidFill>
              <a:effectLst/>
              <a:latin typeface="+mn-lt"/>
              <a:ea typeface="+mn-ea"/>
              <a:cs typeface="+mn-cs"/>
            </a:rPr>
            <a:t>878,967</a:t>
          </a:r>
          <a:r>
            <a:rPr kumimoji="1" lang="ja-JP" altLang="ja-JP" sz="1100" b="0" i="0" baseline="0">
              <a:solidFill>
                <a:schemeClr val="dk1"/>
              </a:solidFill>
              <a:effectLst/>
              <a:latin typeface="+mn-lt"/>
              <a:ea typeface="+mn-ea"/>
              <a:cs typeface="+mn-cs"/>
            </a:rPr>
            <a:t>千円となった。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めまぐるしく変化する社会情勢に対応するため、財政調整基金の残高は、標準財政規模の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19,672
19,298
41.63
9,979,372
9,234,642
601,387
5,329,638
6,311,704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a:r>
            <a:rPr kumimoji="1" lang="ja-JP" altLang="en-US" sz="1100">
              <a:latin typeface="ＭＳ Ｐゴシック" panose="020B0600070205080204" pitchFamily="50" charset="-128"/>
              <a:ea typeface="ＭＳ Ｐゴシック" panose="020B0600070205080204" pitchFamily="50" charset="-128"/>
            </a:rPr>
            <a:t>有形固定資産原価償却率は前年度と比較して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％増加し、７１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７％となっており、前年度に引き続き、全国平均、県平均を上回っている。一方で、増加率に関しては県内平均との大きな乖離があるわけではなく、変化率としては県内平均値であると考える。しかしながら、道路や施設などの老朽化は着実に進行している状況に変わりは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102506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84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13081</xdr:rowOff>
    </xdr:from>
    <xdr:to>
      <xdr:col>23</xdr:col>
      <xdr:colOff>136525</xdr:colOff>
      <xdr:row>32</xdr:row>
      <xdr:rowOff>114681</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162958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137033</xdr:rowOff>
    </xdr:from>
    <xdr:to>
      <xdr:col>19</xdr:col>
      <xdr:colOff>187325</xdr:colOff>
      <xdr:row>32</xdr:row>
      <xdr:rowOff>67183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16383</xdr:rowOff>
    </xdr:from>
    <xdr:to>
      <xdr:col>23</xdr:col>
      <xdr:colOff>85725</xdr:colOff>
      <xdr:row>32</xdr:row>
      <xdr:rowOff>63881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274308"/>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102489</xdr:rowOff>
    </xdr:from>
    <xdr:to>
      <xdr:col>15</xdr:col>
      <xdr:colOff>187325</xdr:colOff>
      <xdr:row>32</xdr:row>
      <xdr:rowOff>32639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153289</xdr:rowOff>
    </xdr:from>
    <xdr:to>
      <xdr:col>19</xdr:col>
      <xdr:colOff>136525</xdr:colOff>
      <xdr:row>32</xdr:row>
      <xdr:rowOff>16383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23976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59309</xdr:rowOff>
    </xdr:from>
    <xdr:to>
      <xdr:col>11</xdr:col>
      <xdr:colOff>187325</xdr:colOff>
      <xdr:row>31</xdr:row>
      <xdr:rowOff>160909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110109</xdr:rowOff>
    </xdr:from>
    <xdr:to>
      <xdr:col>15</xdr:col>
      <xdr:colOff>136525</xdr:colOff>
      <xdr:row>31</xdr:row>
      <xdr:rowOff>153289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19658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20447</xdr:rowOff>
    </xdr:from>
    <xdr:to>
      <xdr:col>7</xdr:col>
      <xdr:colOff>187325</xdr:colOff>
      <xdr:row>31</xdr:row>
      <xdr:rowOff>122047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71247</xdr:rowOff>
    </xdr:from>
    <xdr:to>
      <xdr:col>11</xdr:col>
      <xdr:colOff>136525</xdr:colOff>
      <xdr:row>31</xdr:row>
      <xdr:rowOff>110109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15772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58310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152036</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113174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199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債務償還比率については、前年度から</a:t>
          </a:r>
          <a:r>
            <a:rPr kumimoji="1" lang="en-US" altLang="ja-JP" sz="1100">
              <a:latin typeface="ＭＳ Ｐゴシック" panose="020B0600070205080204" pitchFamily="50" charset="-128"/>
              <a:ea typeface="ＭＳ Ｐゴシック" panose="020B0600070205080204" pitchFamily="50" charset="-128"/>
            </a:rPr>
            <a:t>36.6%</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452.1%</a:t>
          </a:r>
          <a:r>
            <a:rPr kumimoji="1" lang="ja-JP" altLang="en-US" sz="1100">
              <a:latin typeface="ＭＳ Ｐゴシック" panose="020B0600070205080204" pitchFamily="50" charset="-128"/>
              <a:ea typeface="ＭＳ Ｐゴシック" panose="020B0600070205080204" pitchFamily="50" charset="-128"/>
            </a:rPr>
            <a:t>となっており、全国平均や県内平均を下回っている。一方で類似団体内平均値とは近似している。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近年当該比率は減少傾向にあるため、今後も大きく数値が上昇しないよう、健全な財政運営に努める。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61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75142</xdr:rowOff>
    </xdr:from>
    <xdr:to>
      <xdr:col>72</xdr:col>
      <xdr:colOff>123825</xdr:colOff>
      <xdr:row>32</xdr:row>
      <xdr:rowOff>5292</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70104</xdr:rowOff>
    </xdr:from>
    <xdr:to>
      <xdr:col>68</xdr:col>
      <xdr:colOff>123825</xdr:colOff>
      <xdr:row>32</xdr:row>
      <xdr:rowOff>254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61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91694</xdr:rowOff>
    </xdr:from>
    <xdr:to>
      <xdr:col>64</xdr:col>
      <xdr:colOff>123825</xdr:colOff>
      <xdr:row>32</xdr:row>
      <xdr:rowOff>21844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68125</xdr:rowOff>
    </xdr:from>
    <xdr:to>
      <xdr:col>60</xdr:col>
      <xdr:colOff>123825</xdr:colOff>
      <xdr:row>31</xdr:row>
      <xdr:rowOff>169725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615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160412</xdr:rowOff>
    </xdr:from>
    <xdr:to>
      <xdr:col>76</xdr:col>
      <xdr:colOff>73025</xdr:colOff>
      <xdr:row>31</xdr:row>
      <xdr:rowOff>90562</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60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11839</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92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54811</xdr:rowOff>
    </xdr:from>
    <xdr:to>
      <xdr:col>72</xdr:col>
      <xdr:colOff>123825</xdr:colOff>
      <xdr:row>31</xdr:row>
      <xdr:rowOff>156411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61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39762</xdr:rowOff>
    </xdr:from>
    <xdr:to>
      <xdr:col>76</xdr:col>
      <xdr:colOff>22225</xdr:colOff>
      <xdr:row>31</xdr:row>
      <xdr:rowOff>105611</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6126237"/>
          <a:ext cx="711200" cy="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141531</xdr:rowOff>
    </xdr:from>
    <xdr:to>
      <xdr:col>68</xdr:col>
      <xdr:colOff>123825</xdr:colOff>
      <xdr:row>32</xdr:row>
      <xdr:rowOff>71681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62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105611</xdr:rowOff>
    </xdr:from>
    <xdr:to>
      <xdr:col>72</xdr:col>
      <xdr:colOff>73025</xdr:colOff>
      <xdr:row>32</xdr:row>
      <xdr:rowOff>20881</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3322300" y="6192086"/>
          <a:ext cx="762000" cy="8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136144</xdr:rowOff>
    </xdr:from>
    <xdr:to>
      <xdr:col>64</xdr:col>
      <xdr:colOff>123825</xdr:colOff>
      <xdr:row>33</xdr:row>
      <xdr:rowOff>66294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20881</xdr:rowOff>
    </xdr:from>
    <xdr:to>
      <xdr:col>68</xdr:col>
      <xdr:colOff>73025</xdr:colOff>
      <xdr:row>33</xdr:row>
      <xdr:rowOff>15494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560300" y="6278806"/>
          <a:ext cx="762000" cy="16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62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56324</xdr:rowOff>
    </xdr:from>
    <xdr:to>
      <xdr:col>64</xdr:col>
      <xdr:colOff>73025</xdr:colOff>
      <xdr:row>33</xdr:row>
      <xdr:rowOff>15494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98300" y="6314249"/>
          <a:ext cx="762000" cy="1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167869</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625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16781</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93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38371</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14802</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9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1488</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59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62808</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632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57421</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64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19,672
19,298
41.63
9,979,372
9,234,642
601,387
5,329,638
6,311,704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109220</xdr:rowOff>
    </xdr:from>
    <xdr:to>
      <xdr:col>20</xdr:col>
      <xdr:colOff>38100</xdr:colOff>
      <xdr:row>38</xdr:row>
      <xdr:rowOff>39370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19685</xdr:rowOff>
    </xdr:from>
    <xdr:to>
      <xdr:col>24</xdr:col>
      <xdr:colOff>114300</xdr:colOff>
      <xdr:row>41</xdr:row>
      <xdr:rowOff>121285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106062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96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6350</xdr:rowOff>
    </xdr:from>
    <xdr:to>
      <xdr:col>20</xdr:col>
      <xdr:colOff>38100</xdr:colOff>
      <xdr:row>41</xdr:row>
      <xdr:rowOff>107950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57150</xdr:rowOff>
    </xdr:from>
    <xdr:to>
      <xdr:col>24</xdr:col>
      <xdr:colOff>63500</xdr:colOff>
      <xdr:row>41</xdr:row>
      <xdr:rowOff>70485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70866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15875</xdr:rowOff>
    </xdr:from>
    <xdr:to>
      <xdr:col>15</xdr:col>
      <xdr:colOff>101600</xdr:colOff>
      <xdr:row>41</xdr:row>
      <xdr:rowOff>117475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57150</xdr:rowOff>
    </xdr:from>
    <xdr:to>
      <xdr:col>19</xdr:col>
      <xdr:colOff>177800</xdr:colOff>
      <xdr:row>41</xdr:row>
      <xdr:rowOff>66675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7086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25400</xdr:rowOff>
    </xdr:from>
    <xdr:to>
      <xdr:col>10</xdr:col>
      <xdr:colOff>165100</xdr:colOff>
      <xdr:row>41</xdr:row>
      <xdr:rowOff>127000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66675</xdr:rowOff>
    </xdr:from>
    <xdr:to>
      <xdr:col>15</xdr:col>
      <xdr:colOff>50800</xdr:colOff>
      <xdr:row>41</xdr:row>
      <xdr:rowOff>76200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7096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31115</xdr:rowOff>
    </xdr:from>
    <xdr:to>
      <xdr:col>6</xdr:col>
      <xdr:colOff>38100</xdr:colOff>
      <xdr:row>41</xdr:row>
      <xdr:rowOff>132715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76200</xdr:rowOff>
    </xdr:from>
    <xdr:to>
      <xdr:col>10</xdr:col>
      <xdr:colOff>114300</xdr:colOff>
      <xdr:row>41</xdr:row>
      <xdr:rowOff>81915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71056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55897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99077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108602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118127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123842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125660</xdr:rowOff>
    </xdr:from>
    <xdr:to>
      <xdr:col>50</xdr:col>
      <xdr:colOff>165100</xdr:colOff>
      <xdr:row>40</xdr:row>
      <xdr:rowOff>55810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120041</xdr:rowOff>
    </xdr:from>
    <xdr:to>
      <xdr:col>46</xdr:col>
      <xdr:colOff>38100</xdr:colOff>
      <xdr:row>40</xdr:row>
      <xdr:rowOff>50191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121069</xdr:rowOff>
    </xdr:from>
    <xdr:to>
      <xdr:col>41</xdr:col>
      <xdr:colOff>101600</xdr:colOff>
      <xdr:row>40</xdr:row>
      <xdr:rowOff>51219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4426</xdr:rowOff>
    </xdr:from>
    <xdr:to>
      <xdr:col>36</xdr:col>
      <xdr:colOff>165100</xdr:colOff>
      <xdr:row>40</xdr:row>
      <xdr:rowOff>106026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6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95332</xdr:rowOff>
    </xdr:from>
    <xdr:to>
      <xdr:col>55</xdr:col>
      <xdr:colOff>50800</xdr:colOff>
      <xdr:row>39</xdr:row>
      <xdr:rowOff>25482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118210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103505</xdr:rowOff>
    </xdr:from>
    <xdr:to>
      <xdr:col>50</xdr:col>
      <xdr:colOff>165100</xdr:colOff>
      <xdr:row>39</xdr:row>
      <xdr:rowOff>33655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146132</xdr:rowOff>
    </xdr:from>
    <xdr:to>
      <xdr:col>55</xdr:col>
      <xdr:colOff>0</xdr:colOff>
      <xdr:row>38</xdr:row>
      <xdr:rowOff>154305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661232"/>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115221</xdr:rowOff>
    </xdr:from>
    <xdr:to>
      <xdr:col>46</xdr:col>
      <xdr:colOff>38100</xdr:colOff>
      <xdr:row>39</xdr:row>
      <xdr:rowOff>45371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154305</xdr:rowOff>
    </xdr:from>
    <xdr:to>
      <xdr:col>50</xdr:col>
      <xdr:colOff>114300</xdr:colOff>
      <xdr:row>38</xdr:row>
      <xdr:rowOff>166021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669405"/>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122879</xdr:rowOff>
    </xdr:from>
    <xdr:to>
      <xdr:col>41</xdr:col>
      <xdr:colOff>101600</xdr:colOff>
      <xdr:row>39</xdr:row>
      <xdr:rowOff>53029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166021</xdr:rowOff>
    </xdr:from>
    <xdr:to>
      <xdr:col>45</xdr:col>
      <xdr:colOff>177800</xdr:colOff>
      <xdr:row>39</xdr:row>
      <xdr:rowOff>2229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681121"/>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134385</xdr:rowOff>
    </xdr:from>
    <xdr:to>
      <xdr:col>36</xdr:col>
      <xdr:colOff>165100</xdr:colOff>
      <xdr:row>39</xdr:row>
      <xdr:rowOff>64535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2229</xdr:rowOff>
    </xdr:from>
    <xdr:to>
      <xdr:col>41</xdr:col>
      <xdr:colOff>50800</xdr:colOff>
      <xdr:row>39</xdr:row>
      <xdr:rowOff>13735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68877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46937</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9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41318</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42346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9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97153</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9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50182</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3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61898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40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69556</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4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81062</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42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48260</xdr:rowOff>
    </xdr:from>
    <xdr:to>
      <xdr:col>15</xdr:col>
      <xdr:colOff>101600</xdr:colOff>
      <xdr:row>59</xdr:row>
      <xdr:rowOff>149860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160655</xdr:rowOff>
    </xdr:from>
    <xdr:to>
      <xdr:col>6</xdr:col>
      <xdr:colOff>38100</xdr:colOff>
      <xdr:row>59</xdr:row>
      <xdr:rowOff>90805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64770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9982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133985</xdr:rowOff>
    </xdr:from>
    <xdr:to>
      <xdr:col>15</xdr:col>
      <xdr:colOff>101600</xdr:colOff>
      <xdr:row>58</xdr:row>
      <xdr:rowOff>64135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38100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99574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114935</xdr:rowOff>
    </xdr:from>
    <xdr:to>
      <xdr:col>10</xdr:col>
      <xdr:colOff>165100</xdr:colOff>
      <xdr:row>58</xdr:row>
      <xdr:rowOff>45085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165735</xdr:rowOff>
    </xdr:from>
    <xdr:to>
      <xdr:col>15</xdr:col>
      <xdr:colOff>50800</xdr:colOff>
      <xdr:row>58</xdr:row>
      <xdr:rowOff>13335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99383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84455</xdr:rowOff>
    </xdr:from>
    <xdr:to>
      <xdr:col>6</xdr:col>
      <xdr:colOff>38100</xdr:colOff>
      <xdr:row>58</xdr:row>
      <xdr:rowOff>14605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135255</xdr:rowOff>
    </xdr:from>
    <xdr:to>
      <xdr:col>10</xdr:col>
      <xdr:colOff>114300</xdr:colOff>
      <xdr:row>57</xdr:row>
      <xdr:rowOff>165735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9907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140987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108602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81932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80662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61612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31132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15517</xdr:rowOff>
    </xdr:from>
    <xdr:to>
      <xdr:col>50</xdr:col>
      <xdr:colOff>165100</xdr:colOff>
      <xdr:row>62</xdr:row>
      <xdr:rowOff>117117</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4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6021</xdr:rowOff>
    </xdr:from>
    <xdr:to>
      <xdr:col>46</xdr:col>
      <xdr:colOff>38100</xdr:colOff>
      <xdr:row>62</xdr:row>
      <xdr:rowOff>107621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14043</xdr:rowOff>
    </xdr:from>
    <xdr:to>
      <xdr:col>41</xdr:col>
      <xdr:colOff>101600</xdr:colOff>
      <xdr:row>62</xdr:row>
      <xdr:rowOff>115643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34260</xdr:rowOff>
    </xdr:from>
    <xdr:to>
      <xdr:col>36</xdr:col>
      <xdr:colOff>165100</xdr:colOff>
      <xdr:row>62</xdr:row>
      <xdr:rowOff>135860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87080</xdr:rowOff>
    </xdr:from>
    <xdr:to>
      <xdr:col>55</xdr:col>
      <xdr:colOff>50800</xdr:colOff>
      <xdr:row>63</xdr:row>
      <xdr:rowOff>17230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7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65507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69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92147</xdr:rowOff>
    </xdr:from>
    <xdr:to>
      <xdr:col>50</xdr:col>
      <xdr:colOff>165100</xdr:colOff>
      <xdr:row>63</xdr:row>
      <xdr:rowOff>22297</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7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137880</xdr:rowOff>
    </xdr:from>
    <xdr:to>
      <xdr:col>55</xdr:col>
      <xdr:colOff>0</xdr:colOff>
      <xdr:row>62</xdr:row>
      <xdr:rowOff>142947</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767780"/>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99165</xdr:rowOff>
    </xdr:from>
    <xdr:to>
      <xdr:col>46</xdr:col>
      <xdr:colOff>38100</xdr:colOff>
      <xdr:row>63</xdr:row>
      <xdr:rowOff>29315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7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142947</xdr:rowOff>
    </xdr:from>
    <xdr:to>
      <xdr:col>50</xdr:col>
      <xdr:colOff>114300</xdr:colOff>
      <xdr:row>62</xdr:row>
      <xdr:rowOff>149965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772847"/>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106616</xdr:rowOff>
    </xdr:from>
    <xdr:to>
      <xdr:col>41</xdr:col>
      <xdr:colOff>101600</xdr:colOff>
      <xdr:row>63</xdr:row>
      <xdr:rowOff>36766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7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149965</xdr:rowOff>
    </xdr:from>
    <xdr:to>
      <xdr:col>45</xdr:col>
      <xdr:colOff>177800</xdr:colOff>
      <xdr:row>62</xdr:row>
      <xdr:rowOff>157416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779865"/>
          <a:ext cx="889000" cy="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109127</xdr:rowOff>
    </xdr:from>
    <xdr:to>
      <xdr:col>36</xdr:col>
      <xdr:colOff>165100</xdr:colOff>
      <xdr:row>63</xdr:row>
      <xdr:rowOff>39277</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7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157416</xdr:rowOff>
    </xdr:from>
    <xdr:to>
      <xdr:col>41</xdr:col>
      <xdr:colOff>50800</xdr:colOff>
      <xdr:row>62</xdr:row>
      <xdr:rowOff>159927</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787316"/>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133644</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42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124148</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41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132170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41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152387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4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13424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81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20442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8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27893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8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30404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83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00000000-0008-0000-0E00-00003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00000000-0008-0000-0E00-000040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22" name="【認定こども園・幼稚園・保育所】&#10;有形固定資産減価償却率最大値テキスト">
          <a:extLst>
            <a:ext uri="{FF2B5EF4-FFF2-40B4-BE49-F238E27FC236}">
              <a16:creationId xmlns:a16="http://schemas.microsoft.com/office/drawing/2014/main" id="{00000000-0008-0000-0E00-000042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00000000-0008-0000-0E00-000044010000}"/>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23495</xdr:rowOff>
    </xdr:from>
    <xdr:to>
      <xdr:col>85</xdr:col>
      <xdr:colOff>177800</xdr:colOff>
      <xdr:row>37</xdr:row>
      <xdr:rowOff>125095</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46372</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00000000-0008-0000-0E00-000050010000}"/>
            </a:ext>
          </a:extLst>
        </xdr:cNvPr>
        <xdr:cNvSpPr txBox="1"/>
      </xdr:nvSpPr>
      <xdr:spPr>
        <a:xfrm>
          <a:off x="16357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74295</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5481300" y="63703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26670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4592300" y="63284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67310</xdr:rowOff>
    </xdr:from>
    <xdr:to>
      <xdr:col>72</xdr:col>
      <xdr:colOff>38100</xdr:colOff>
      <xdr:row>36</xdr:row>
      <xdr:rowOff>168910</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3652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118110</xdr:rowOff>
    </xdr:from>
    <xdr:to>
      <xdr:col>76</xdr:col>
      <xdr:colOff>114300</xdr:colOff>
      <xdr:row>36</xdr:row>
      <xdr:rowOff>156210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3703300" y="6290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25400</xdr:rowOff>
    </xdr:from>
    <xdr:to>
      <xdr:col>67</xdr:col>
      <xdr:colOff>101600</xdr:colOff>
      <xdr:row>36</xdr:row>
      <xdr:rowOff>127000</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118110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814300" y="6248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00000000-0008-0000-0E00-000059010000}"/>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00000000-0008-0000-0E00-00005A010000}"/>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13987</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3500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143527</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2611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E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E00-00007B010000}"/>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E00-00007D010000}"/>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E00-00007F010000}"/>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31931</xdr:rowOff>
    </xdr:from>
    <xdr:to>
      <xdr:col>112</xdr:col>
      <xdr:colOff>38100</xdr:colOff>
      <xdr:row>38</xdr:row>
      <xdr:rowOff>133531</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127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38463</xdr:rowOff>
    </xdr:from>
    <xdr:to>
      <xdr:col>107</xdr:col>
      <xdr:colOff>101600</xdr:colOff>
      <xdr:row>38</xdr:row>
      <xdr:rowOff>140063</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2038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31931</xdr:rowOff>
    </xdr:from>
    <xdr:to>
      <xdr:col>102</xdr:col>
      <xdr:colOff>165100</xdr:colOff>
      <xdr:row>38</xdr:row>
      <xdr:rowOff>133531</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9494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18869</xdr:rowOff>
    </xdr:from>
    <xdr:to>
      <xdr:col>98</xdr:col>
      <xdr:colOff>38100</xdr:colOff>
      <xdr:row>38</xdr:row>
      <xdr:rowOff>120469</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8605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18869</xdr:rowOff>
    </xdr:from>
    <xdr:to>
      <xdr:col>116</xdr:col>
      <xdr:colOff>114300</xdr:colOff>
      <xdr:row>40</xdr:row>
      <xdr:rowOff>120469</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2110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168746</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E00-00008B010000}"/>
            </a:ext>
          </a:extLst>
        </xdr:cNvPr>
        <xdr:cNvSpPr txBox="1"/>
      </xdr:nvSpPr>
      <xdr:spPr>
        <a:xfrm>
          <a:off x="22199600"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170724</xdr:rowOff>
    </xdr:from>
    <xdr:to>
      <xdr:col>112</xdr:col>
      <xdr:colOff>38100</xdr:colOff>
      <xdr:row>40</xdr:row>
      <xdr:rowOff>100874</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127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50074</xdr:rowOff>
    </xdr:from>
    <xdr:to>
      <xdr:col>116</xdr:col>
      <xdr:colOff>63500</xdr:colOff>
      <xdr:row>40</xdr:row>
      <xdr:rowOff>69669</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21323300" y="69080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5806</xdr:rowOff>
    </xdr:from>
    <xdr:to>
      <xdr:col>107</xdr:col>
      <xdr:colOff>101600</xdr:colOff>
      <xdr:row>40</xdr:row>
      <xdr:rowOff>107406</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20383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50074</xdr:rowOff>
    </xdr:from>
    <xdr:to>
      <xdr:col>111</xdr:col>
      <xdr:colOff>177800</xdr:colOff>
      <xdr:row>40</xdr:row>
      <xdr:rowOff>56606</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20434300" y="690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35197</xdr:rowOff>
    </xdr:from>
    <xdr:to>
      <xdr:col>102</xdr:col>
      <xdr:colOff>165100</xdr:colOff>
      <xdr:row>40</xdr:row>
      <xdr:rowOff>136797</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9494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56606</xdr:rowOff>
    </xdr:from>
    <xdr:to>
      <xdr:col>107</xdr:col>
      <xdr:colOff>50800</xdr:colOff>
      <xdr:row>40</xdr:row>
      <xdr:rowOff>85997</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9545300" y="69146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38463</xdr:rowOff>
    </xdr:from>
    <xdr:to>
      <xdr:col>98</xdr:col>
      <xdr:colOff>38100</xdr:colOff>
      <xdr:row>40</xdr:row>
      <xdr:rowOff>140063</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8605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85997</xdr:rowOff>
    </xdr:from>
    <xdr:to>
      <xdr:col>102</xdr:col>
      <xdr:colOff>114300</xdr:colOff>
      <xdr:row>40</xdr:row>
      <xdr:rowOff>89263</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8656300" y="69439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150058</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10757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156590</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0199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150058</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9310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136996</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84214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92001</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210757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98533</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201994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127924</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193104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131190</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E00-00009B010000}"/>
            </a:ext>
          </a:extLst>
        </xdr:cNvPr>
        <xdr:cNvSpPr txBox="1"/>
      </xdr:nvSpPr>
      <xdr:spPr>
        <a:xfrm>
          <a:off x="18421427" y="69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00000000-0008-0000-0E00-0000B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00000000-0008-0000-0E00-0000B701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00000000-0008-0000-0E00-0000B9010000}"/>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00000000-0008-0000-0E00-0000BB01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110853</xdr:rowOff>
    </xdr:from>
    <xdr:to>
      <xdr:col>81</xdr:col>
      <xdr:colOff>101600</xdr:colOff>
      <xdr:row>60</xdr:row>
      <xdr:rowOff>41003</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5430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16147</xdr:rowOff>
    </xdr:from>
    <xdr:to>
      <xdr:col>67</xdr:col>
      <xdr:colOff>101600</xdr:colOff>
      <xdr:row>59</xdr:row>
      <xdr:rowOff>117747</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2763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6268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86014</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00000000-0008-0000-0E00-0000C7010000}"/>
            </a:ext>
          </a:extLst>
        </xdr:cNvPr>
        <xdr:cNvSpPr txBox="1"/>
      </xdr:nvSpPr>
      <xdr:spPr>
        <a:xfrm>
          <a:off x="16357600"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158387</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5481300" y="102118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96338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4592300" y="101433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55335</xdr:rowOff>
    </xdr:from>
    <xdr:to>
      <xdr:col>72</xdr:col>
      <xdr:colOff>38100</xdr:colOff>
      <xdr:row>57</xdr:row>
      <xdr:rowOff>156935</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365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106135</xdr:rowOff>
    </xdr:from>
    <xdr:to>
      <xdr:col>76</xdr:col>
      <xdr:colOff>114300</xdr:colOff>
      <xdr:row>59</xdr:row>
      <xdr:rowOff>27759</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3703300" y="9878785"/>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43906</xdr:rowOff>
    </xdr:from>
    <xdr:to>
      <xdr:col>67</xdr:col>
      <xdr:colOff>101600</xdr:colOff>
      <xdr:row>58</xdr:row>
      <xdr:rowOff>145506</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12763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106135</xdr:rowOff>
    </xdr:from>
    <xdr:to>
      <xdr:col>71</xdr:col>
      <xdr:colOff>177800</xdr:colOff>
      <xdr:row>58</xdr:row>
      <xdr:rowOff>94706</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12814300" y="987878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32130</xdr:rowOff>
    </xdr:from>
    <xdr:ext cx="405111" cy="259045"/>
    <xdr:sp macro="" textlink="">
      <xdr:nvSpPr>
        <xdr:cNvPr id="464" name="n_1aveValue【学校施設】&#10;有形固定資産減価償却率">
          <a:extLst>
            <a:ext uri="{FF2B5EF4-FFF2-40B4-BE49-F238E27FC236}">
              <a16:creationId xmlns:a16="http://schemas.microsoft.com/office/drawing/2014/main" id="{00000000-0008-0000-0E00-0000D0010000}"/>
            </a:ext>
          </a:extLst>
        </xdr:cNvPr>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465" name="n_2aveValue【学校施設】&#10;有形固定資産減価償却率">
          <a:extLst>
            <a:ext uri="{FF2B5EF4-FFF2-40B4-BE49-F238E27FC236}">
              <a16:creationId xmlns:a16="http://schemas.microsoft.com/office/drawing/2014/main" id="{00000000-0008-0000-0E00-0000D101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466" name="n_3aveValue【学校施設】&#10;有形固定資産減価償却率">
          <a:extLst>
            <a:ext uri="{FF2B5EF4-FFF2-40B4-BE49-F238E27FC236}">
              <a16:creationId xmlns:a16="http://schemas.microsoft.com/office/drawing/2014/main" id="{00000000-0008-0000-0E00-0000D201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108874</xdr:rowOff>
    </xdr:from>
    <xdr:ext cx="405111" cy="259045"/>
    <xdr:sp macro="" textlink="">
      <xdr:nvSpPr>
        <xdr:cNvPr id="467" name="n_4aveValue【学校施設】&#10;有形固定資産減価償却率">
          <a:extLst>
            <a:ext uri="{FF2B5EF4-FFF2-40B4-BE49-F238E27FC236}">
              <a16:creationId xmlns:a16="http://schemas.microsoft.com/office/drawing/2014/main" id="{00000000-0008-0000-0E00-0000D3010000}"/>
            </a:ext>
          </a:extLst>
        </xdr:cNvPr>
        <xdr:cNvSpPr txBox="1"/>
      </xdr:nvSpPr>
      <xdr:spPr>
        <a:xfrm>
          <a:off x="12611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163665</xdr:rowOff>
    </xdr:from>
    <xdr:ext cx="405111" cy="259045"/>
    <xdr:sp macro="" textlink="">
      <xdr:nvSpPr>
        <xdr:cNvPr id="468" name="n_1mainValue【学校施設】&#10;有形固定資産減価償却率">
          <a:extLst>
            <a:ext uri="{FF2B5EF4-FFF2-40B4-BE49-F238E27FC236}">
              <a16:creationId xmlns:a16="http://schemas.microsoft.com/office/drawing/2014/main" id="{00000000-0008-0000-0E00-0000D401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469" name="n_2mainValue【学校施設】&#10;有形固定資産減価償却率">
          <a:extLst>
            <a:ext uri="{FF2B5EF4-FFF2-40B4-BE49-F238E27FC236}">
              <a16:creationId xmlns:a16="http://schemas.microsoft.com/office/drawing/2014/main" id="{00000000-0008-0000-0E00-0000D5010000}"/>
            </a:ext>
          </a:extLst>
        </xdr:cNvPr>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2012</xdr:rowOff>
    </xdr:from>
    <xdr:ext cx="405111" cy="259045"/>
    <xdr:sp macro="" textlink="">
      <xdr:nvSpPr>
        <xdr:cNvPr id="470" name="n_3mainValue【学校施設】&#10;有形固定資産減価償却率">
          <a:extLst>
            <a:ext uri="{FF2B5EF4-FFF2-40B4-BE49-F238E27FC236}">
              <a16:creationId xmlns:a16="http://schemas.microsoft.com/office/drawing/2014/main" id="{00000000-0008-0000-0E00-0000D6010000}"/>
            </a:ext>
          </a:extLst>
        </xdr:cNvPr>
        <xdr:cNvSpPr txBox="1"/>
      </xdr:nvSpPr>
      <xdr:spPr>
        <a:xfrm>
          <a:off x="13500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162033</xdr:rowOff>
    </xdr:from>
    <xdr:ext cx="405111" cy="259045"/>
    <xdr:sp macro="" textlink="">
      <xdr:nvSpPr>
        <xdr:cNvPr id="471" name="n_4mainValue【学校施設】&#10;有形固定資産減価償却率">
          <a:extLst>
            <a:ext uri="{FF2B5EF4-FFF2-40B4-BE49-F238E27FC236}">
              <a16:creationId xmlns:a16="http://schemas.microsoft.com/office/drawing/2014/main" id="{00000000-0008-0000-0E00-0000D7010000}"/>
            </a:ext>
          </a:extLst>
        </xdr:cNvPr>
        <xdr:cNvSpPr txBox="1"/>
      </xdr:nvSpPr>
      <xdr:spPr>
        <a:xfrm>
          <a:off x="12611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a:extLst>
            <a:ext uri="{FF2B5EF4-FFF2-40B4-BE49-F238E27FC236}">
              <a16:creationId xmlns:a16="http://schemas.microsoft.com/office/drawing/2014/main" id="{00000000-0008-0000-0E00-0000F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499" name="【学校施設】&#10;一人当たり面積最小値テキスト">
          <a:extLst>
            <a:ext uri="{FF2B5EF4-FFF2-40B4-BE49-F238E27FC236}">
              <a16:creationId xmlns:a16="http://schemas.microsoft.com/office/drawing/2014/main" id="{00000000-0008-0000-0E00-0000F3010000}"/>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01" name="【学校施設】&#10;一人当たり面積最大値テキスト">
          <a:extLst>
            <a:ext uri="{FF2B5EF4-FFF2-40B4-BE49-F238E27FC236}">
              <a16:creationId xmlns:a16="http://schemas.microsoft.com/office/drawing/2014/main" id="{00000000-0008-0000-0E00-0000F5010000}"/>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03" name="【学校施設】&#10;一人当たり面積平均値テキスト">
          <a:extLst>
            <a:ext uri="{FF2B5EF4-FFF2-40B4-BE49-F238E27FC236}">
              <a16:creationId xmlns:a16="http://schemas.microsoft.com/office/drawing/2014/main" id="{00000000-0008-0000-0E00-0000F7010000}"/>
            </a:ext>
          </a:extLst>
        </xdr:cNvPr>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140244</xdr:rowOff>
    </xdr:from>
    <xdr:to>
      <xdr:col>112</xdr:col>
      <xdr:colOff>38100</xdr:colOff>
      <xdr:row>62</xdr:row>
      <xdr:rowOff>70394</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129141</xdr:rowOff>
    </xdr:from>
    <xdr:to>
      <xdr:col>107</xdr:col>
      <xdr:colOff>101600</xdr:colOff>
      <xdr:row>62</xdr:row>
      <xdr:rowOff>59291</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20383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160492</xdr:rowOff>
    </xdr:from>
    <xdr:to>
      <xdr:col>98</xdr:col>
      <xdr:colOff>38100</xdr:colOff>
      <xdr:row>62</xdr:row>
      <xdr:rowOff>90642</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8605500" y="10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83094</xdr:rowOff>
    </xdr:from>
    <xdr:to>
      <xdr:col>116</xdr:col>
      <xdr:colOff>114300</xdr:colOff>
      <xdr:row>61</xdr:row>
      <xdr:rowOff>13244</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2110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105971</xdr:rowOff>
    </xdr:from>
    <xdr:ext cx="469744" cy="259045"/>
    <xdr:sp macro="" textlink="">
      <xdr:nvSpPr>
        <xdr:cNvPr id="515" name="【学校施設】&#10;一人当たり面積該当値テキスト">
          <a:extLst>
            <a:ext uri="{FF2B5EF4-FFF2-40B4-BE49-F238E27FC236}">
              <a16:creationId xmlns:a16="http://schemas.microsoft.com/office/drawing/2014/main" id="{00000000-0008-0000-0E00-000003020000}"/>
            </a:ext>
          </a:extLst>
        </xdr:cNvPr>
        <xdr:cNvSpPr txBox="1"/>
      </xdr:nvSpPr>
      <xdr:spPr>
        <a:xfrm>
          <a:off x="22199600" y="1022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98116</xdr:rowOff>
    </xdr:from>
    <xdr:to>
      <xdr:col>112</xdr:col>
      <xdr:colOff>38100</xdr:colOff>
      <xdr:row>61</xdr:row>
      <xdr:rowOff>28266</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21272500" y="10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133894</xdr:rowOff>
    </xdr:from>
    <xdr:to>
      <xdr:col>116</xdr:col>
      <xdr:colOff>63500</xdr:colOff>
      <xdr:row>60</xdr:row>
      <xdr:rowOff>148916</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21323300" y="10420894"/>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122936</xdr:rowOff>
    </xdr:from>
    <xdr:to>
      <xdr:col>107</xdr:col>
      <xdr:colOff>101600</xdr:colOff>
      <xdr:row>61</xdr:row>
      <xdr:rowOff>53086</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0383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148916</xdr:rowOff>
    </xdr:from>
    <xdr:to>
      <xdr:col>111</xdr:col>
      <xdr:colOff>177800</xdr:colOff>
      <xdr:row>61</xdr:row>
      <xdr:rowOff>2286</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20434300" y="10435916"/>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139918</xdr:rowOff>
    </xdr:from>
    <xdr:to>
      <xdr:col>102</xdr:col>
      <xdr:colOff>165100</xdr:colOff>
      <xdr:row>61</xdr:row>
      <xdr:rowOff>70068</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9494500" y="104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2286</xdr:rowOff>
    </xdr:from>
    <xdr:to>
      <xdr:col>107</xdr:col>
      <xdr:colOff>50800</xdr:colOff>
      <xdr:row>61</xdr:row>
      <xdr:rowOff>19268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9545300" y="10460736"/>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152327</xdr:rowOff>
    </xdr:from>
    <xdr:to>
      <xdr:col>98</xdr:col>
      <xdr:colOff>38100</xdr:colOff>
      <xdr:row>61</xdr:row>
      <xdr:rowOff>82477</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8605500" y="104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19268</xdr:rowOff>
    </xdr:from>
    <xdr:to>
      <xdr:col>102</xdr:col>
      <xdr:colOff>114300</xdr:colOff>
      <xdr:row>61</xdr:row>
      <xdr:rowOff>31677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8656300" y="10477718"/>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61521</xdr:rowOff>
    </xdr:from>
    <xdr:ext cx="469744" cy="259045"/>
    <xdr:sp macro="" textlink="">
      <xdr:nvSpPr>
        <xdr:cNvPr id="524" name="n_1aveValue【学校施設】&#10;一人当たり面積">
          <a:extLst>
            <a:ext uri="{FF2B5EF4-FFF2-40B4-BE49-F238E27FC236}">
              <a16:creationId xmlns:a16="http://schemas.microsoft.com/office/drawing/2014/main" id="{00000000-0008-0000-0E00-00000C020000}"/>
            </a:ext>
          </a:extLst>
        </xdr:cNvPr>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50418</xdr:rowOff>
    </xdr:from>
    <xdr:ext cx="469744" cy="259045"/>
    <xdr:sp macro="" textlink="">
      <xdr:nvSpPr>
        <xdr:cNvPr id="525" name="n_2aveValue【学校施設】&#10;一人当たり面積">
          <a:extLst>
            <a:ext uri="{FF2B5EF4-FFF2-40B4-BE49-F238E27FC236}">
              <a16:creationId xmlns:a16="http://schemas.microsoft.com/office/drawing/2014/main" id="{00000000-0008-0000-0E00-00000D020000}"/>
            </a:ext>
          </a:extLst>
        </xdr:cNvPr>
        <xdr:cNvSpPr txBox="1"/>
      </xdr:nvSpPr>
      <xdr:spPr>
        <a:xfrm>
          <a:off x="20199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526" name="n_3aveValue【学校施設】&#10;一人当たり面積">
          <a:extLst>
            <a:ext uri="{FF2B5EF4-FFF2-40B4-BE49-F238E27FC236}">
              <a16:creationId xmlns:a16="http://schemas.microsoft.com/office/drawing/2014/main" id="{00000000-0008-0000-0E00-00000E020000}"/>
            </a:ext>
          </a:extLst>
        </xdr:cNvPr>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81769</xdr:rowOff>
    </xdr:from>
    <xdr:ext cx="469744" cy="259045"/>
    <xdr:sp macro="" textlink="">
      <xdr:nvSpPr>
        <xdr:cNvPr id="527" name="n_4aveValue【学校施設】&#10;一人当たり面積">
          <a:extLst>
            <a:ext uri="{FF2B5EF4-FFF2-40B4-BE49-F238E27FC236}">
              <a16:creationId xmlns:a16="http://schemas.microsoft.com/office/drawing/2014/main" id="{00000000-0008-0000-0E00-00000F020000}"/>
            </a:ext>
          </a:extLst>
        </xdr:cNvPr>
        <xdr:cNvSpPr txBox="1"/>
      </xdr:nvSpPr>
      <xdr:spPr>
        <a:xfrm>
          <a:off x="18421427" y="1071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44793</xdr:rowOff>
    </xdr:from>
    <xdr:ext cx="469744" cy="259045"/>
    <xdr:sp macro="" textlink="">
      <xdr:nvSpPr>
        <xdr:cNvPr id="528" name="n_1mainValue【学校施設】&#10;一人当たり面積">
          <a:extLst>
            <a:ext uri="{FF2B5EF4-FFF2-40B4-BE49-F238E27FC236}">
              <a16:creationId xmlns:a16="http://schemas.microsoft.com/office/drawing/2014/main" id="{00000000-0008-0000-0E00-000010020000}"/>
            </a:ext>
          </a:extLst>
        </xdr:cNvPr>
        <xdr:cNvSpPr txBox="1"/>
      </xdr:nvSpPr>
      <xdr:spPr>
        <a:xfrm>
          <a:off x="210757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69613</xdr:rowOff>
    </xdr:from>
    <xdr:ext cx="469744" cy="259045"/>
    <xdr:sp macro="" textlink="">
      <xdr:nvSpPr>
        <xdr:cNvPr id="529" name="n_2mainValue【学校施設】&#10;一人当たり面積">
          <a:extLst>
            <a:ext uri="{FF2B5EF4-FFF2-40B4-BE49-F238E27FC236}">
              <a16:creationId xmlns:a16="http://schemas.microsoft.com/office/drawing/2014/main" id="{00000000-0008-0000-0E00-000011020000}"/>
            </a:ext>
          </a:extLst>
        </xdr:cNvPr>
        <xdr:cNvSpPr txBox="1"/>
      </xdr:nvSpPr>
      <xdr:spPr>
        <a:xfrm>
          <a:off x="201994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86595</xdr:rowOff>
    </xdr:from>
    <xdr:ext cx="469744" cy="259045"/>
    <xdr:sp macro="" textlink="">
      <xdr:nvSpPr>
        <xdr:cNvPr id="530" name="n_3mainValue【学校施設】&#10;一人当たり面積">
          <a:extLst>
            <a:ext uri="{FF2B5EF4-FFF2-40B4-BE49-F238E27FC236}">
              <a16:creationId xmlns:a16="http://schemas.microsoft.com/office/drawing/2014/main" id="{00000000-0008-0000-0E00-000012020000}"/>
            </a:ext>
          </a:extLst>
        </xdr:cNvPr>
        <xdr:cNvSpPr txBox="1"/>
      </xdr:nvSpPr>
      <xdr:spPr>
        <a:xfrm>
          <a:off x="19310427" y="102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99004</xdr:rowOff>
    </xdr:from>
    <xdr:ext cx="469744" cy="259045"/>
    <xdr:sp macro="" textlink="">
      <xdr:nvSpPr>
        <xdr:cNvPr id="531" name="n_4mainValue【学校施設】&#10;一人当たり面積">
          <a:extLst>
            <a:ext uri="{FF2B5EF4-FFF2-40B4-BE49-F238E27FC236}">
              <a16:creationId xmlns:a16="http://schemas.microsoft.com/office/drawing/2014/main" id="{00000000-0008-0000-0E00-000013020000}"/>
            </a:ext>
          </a:extLst>
        </xdr:cNvPr>
        <xdr:cNvSpPr txBox="1"/>
      </xdr:nvSpPr>
      <xdr:spPr>
        <a:xfrm>
          <a:off x="18421427" y="1021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a:extLst>
            <a:ext uri="{FF2B5EF4-FFF2-40B4-BE49-F238E27FC236}">
              <a16:creationId xmlns:a16="http://schemas.microsoft.com/office/drawing/2014/main" id="{00000000-0008-0000-0E00-00003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574" name="【公民館】&#10;有形固定資産減価償却率最小値テキスト">
          <a:extLst>
            <a:ext uri="{FF2B5EF4-FFF2-40B4-BE49-F238E27FC236}">
              <a16:creationId xmlns:a16="http://schemas.microsoft.com/office/drawing/2014/main" id="{00000000-0008-0000-0E00-00003E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576" name="【公民館】&#10;有形固定資産減価償却率最大値テキスト">
          <a:extLst>
            <a:ext uri="{FF2B5EF4-FFF2-40B4-BE49-F238E27FC236}">
              <a16:creationId xmlns:a16="http://schemas.microsoft.com/office/drawing/2014/main" id="{00000000-0008-0000-0E00-000040020000}"/>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578" name="【公民館】&#10;有形固定資産減価償却率平均値テキスト">
          <a:extLst>
            <a:ext uri="{FF2B5EF4-FFF2-40B4-BE49-F238E27FC236}">
              <a16:creationId xmlns:a16="http://schemas.microsoft.com/office/drawing/2014/main" id="{00000000-0008-0000-0E00-000042020000}"/>
            </a:ext>
          </a:extLst>
        </xdr:cNvPr>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6268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590" name="【公民館】&#10;有形固定資産減価償却率該当値テキスト">
          <a:extLst>
            <a:ext uri="{FF2B5EF4-FFF2-40B4-BE49-F238E27FC236}">
              <a16:creationId xmlns:a16="http://schemas.microsoft.com/office/drawing/2014/main" id="{00000000-0008-0000-0E00-00004E020000}"/>
            </a:ext>
          </a:extLst>
        </xdr:cNvPr>
        <xdr:cNvSpPr txBox="1"/>
      </xdr:nvSpPr>
      <xdr:spPr>
        <a:xfrm>
          <a:off x="16357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164193</xdr:rowOff>
    </xdr:from>
    <xdr:to>
      <xdr:col>81</xdr:col>
      <xdr:colOff>101600</xdr:colOff>
      <xdr:row>107</xdr:row>
      <xdr:rowOff>94343</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5430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43543</xdr:rowOff>
    </xdr:from>
    <xdr:to>
      <xdr:col>85</xdr:col>
      <xdr:colOff>127000</xdr:colOff>
      <xdr:row>107</xdr:row>
      <xdr:rowOff>74568</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5481300" y="183886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146231</xdr:rowOff>
    </xdr:from>
    <xdr:to>
      <xdr:col>76</xdr:col>
      <xdr:colOff>165100</xdr:colOff>
      <xdr:row>107</xdr:row>
      <xdr:rowOff>76381</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4541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43543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4592300" y="183707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107</xdr:row>
      <xdr:rowOff>25581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3703300" y="18331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97245</xdr:rowOff>
    </xdr:from>
    <xdr:to>
      <xdr:col>67</xdr:col>
      <xdr:colOff>101600</xdr:colOff>
      <xdr:row>107</xdr:row>
      <xdr:rowOff>27395</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2763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148045</xdr:rowOff>
    </xdr:from>
    <xdr:to>
      <xdr:col>71</xdr:col>
      <xdr:colOff>177800</xdr:colOff>
      <xdr:row>106</xdr:row>
      <xdr:rowOff>157843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814300" y="183217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143527</xdr:rowOff>
    </xdr:from>
    <xdr:ext cx="405111" cy="259045"/>
    <xdr:sp macro="" textlink="">
      <xdr:nvSpPr>
        <xdr:cNvPr id="599" name="n_1aveValue【公民館】&#10;有形固定資産減価償却率">
          <a:extLst>
            <a:ext uri="{FF2B5EF4-FFF2-40B4-BE49-F238E27FC236}">
              <a16:creationId xmlns:a16="http://schemas.microsoft.com/office/drawing/2014/main" id="{00000000-0008-0000-0E00-000057020000}"/>
            </a:ext>
          </a:extLst>
        </xdr:cNvPr>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600" name="n_2aveValue【公民館】&#10;有形固定資産減価償却率">
          <a:extLst>
            <a:ext uri="{FF2B5EF4-FFF2-40B4-BE49-F238E27FC236}">
              <a16:creationId xmlns:a16="http://schemas.microsoft.com/office/drawing/2014/main" id="{00000000-0008-0000-0E00-000058020000}"/>
            </a:ext>
          </a:extLst>
        </xdr:cNvPr>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01" name="n_3aveValue【公民館】&#10;有形固定資産減価償却率">
          <a:extLst>
            <a:ext uri="{FF2B5EF4-FFF2-40B4-BE49-F238E27FC236}">
              <a16:creationId xmlns:a16="http://schemas.microsoft.com/office/drawing/2014/main" id="{00000000-0008-0000-0E00-00005902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602" name="n_4aveValue【公民館】&#10;有形固定資産減価償却率">
          <a:extLst>
            <a:ext uri="{FF2B5EF4-FFF2-40B4-BE49-F238E27FC236}">
              <a16:creationId xmlns:a16="http://schemas.microsoft.com/office/drawing/2014/main" id="{00000000-0008-0000-0E00-00005A020000}"/>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85470</xdr:rowOff>
    </xdr:from>
    <xdr:ext cx="405111" cy="259045"/>
    <xdr:sp macro="" textlink="">
      <xdr:nvSpPr>
        <xdr:cNvPr id="603" name="n_1mainValue【公民館】&#10;有形固定資産減価償却率">
          <a:extLst>
            <a:ext uri="{FF2B5EF4-FFF2-40B4-BE49-F238E27FC236}">
              <a16:creationId xmlns:a16="http://schemas.microsoft.com/office/drawing/2014/main" id="{00000000-0008-0000-0E00-00005B020000}"/>
            </a:ext>
          </a:extLst>
        </xdr:cNvPr>
        <xdr:cNvSpPr txBox="1"/>
      </xdr:nvSpPr>
      <xdr:spPr>
        <a:xfrm>
          <a:off x="152660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67508</xdr:rowOff>
    </xdr:from>
    <xdr:ext cx="405111" cy="259045"/>
    <xdr:sp macro="" textlink="">
      <xdr:nvSpPr>
        <xdr:cNvPr id="604" name="n_2mainValue【公民館】&#10;有形固定資産減価償却率">
          <a:extLst>
            <a:ext uri="{FF2B5EF4-FFF2-40B4-BE49-F238E27FC236}">
              <a16:creationId xmlns:a16="http://schemas.microsoft.com/office/drawing/2014/main" id="{00000000-0008-0000-0E00-00005C020000}"/>
            </a:ext>
          </a:extLst>
        </xdr:cNvPr>
        <xdr:cNvSpPr txBox="1"/>
      </xdr:nvSpPr>
      <xdr:spPr>
        <a:xfrm>
          <a:off x="14389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605" name="n_3mainValue【公民館】&#10;有形固定資産減価償却率">
          <a:extLst>
            <a:ext uri="{FF2B5EF4-FFF2-40B4-BE49-F238E27FC236}">
              <a16:creationId xmlns:a16="http://schemas.microsoft.com/office/drawing/2014/main" id="{00000000-0008-0000-0E00-00005D020000}"/>
            </a:ext>
          </a:extLst>
        </xdr:cNvPr>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18522</xdr:rowOff>
    </xdr:from>
    <xdr:ext cx="405111" cy="259045"/>
    <xdr:sp macro="" textlink="">
      <xdr:nvSpPr>
        <xdr:cNvPr id="606" name="n_4mainValue【公民館】&#10;有形固定資産減価償却率">
          <a:extLst>
            <a:ext uri="{FF2B5EF4-FFF2-40B4-BE49-F238E27FC236}">
              <a16:creationId xmlns:a16="http://schemas.microsoft.com/office/drawing/2014/main" id="{00000000-0008-0000-0E00-00005E020000}"/>
            </a:ext>
          </a:extLst>
        </xdr:cNvPr>
        <xdr:cNvSpPr txBox="1"/>
      </xdr:nvSpPr>
      <xdr:spPr>
        <a:xfrm>
          <a:off x="12611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a:extLst>
            <a:ext uri="{FF2B5EF4-FFF2-40B4-BE49-F238E27FC236}">
              <a16:creationId xmlns:a16="http://schemas.microsoft.com/office/drawing/2014/main" id="{00000000-0008-0000-0E00-00007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633" name="【公民館】&#10;一人当たり面積最小値テキスト">
          <a:extLst>
            <a:ext uri="{FF2B5EF4-FFF2-40B4-BE49-F238E27FC236}">
              <a16:creationId xmlns:a16="http://schemas.microsoft.com/office/drawing/2014/main" id="{00000000-0008-0000-0E00-000079020000}"/>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635" name="【公民館】&#10;一人当たり面積最大値テキスト">
          <a:extLst>
            <a:ext uri="{FF2B5EF4-FFF2-40B4-BE49-F238E27FC236}">
              <a16:creationId xmlns:a16="http://schemas.microsoft.com/office/drawing/2014/main" id="{00000000-0008-0000-0E00-00007B02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637" name="【公民館】&#10;一人当たり面積平均値テキスト">
          <a:extLst>
            <a:ext uri="{FF2B5EF4-FFF2-40B4-BE49-F238E27FC236}">
              <a16:creationId xmlns:a16="http://schemas.microsoft.com/office/drawing/2014/main" id="{00000000-0008-0000-0E00-00007D020000}"/>
            </a:ext>
          </a:extLst>
        </xdr:cNvPr>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22134</xdr:rowOff>
    </xdr:from>
    <xdr:to>
      <xdr:col>107</xdr:col>
      <xdr:colOff>101600</xdr:colOff>
      <xdr:row>107</xdr:row>
      <xdr:rowOff>123734</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20383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18869</xdr:rowOff>
    </xdr:from>
    <xdr:to>
      <xdr:col>98</xdr:col>
      <xdr:colOff>38100</xdr:colOff>
      <xdr:row>107</xdr:row>
      <xdr:rowOff>120469</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8605500" y="183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61323</xdr:rowOff>
    </xdr:from>
    <xdr:to>
      <xdr:col>116</xdr:col>
      <xdr:colOff>114300</xdr:colOff>
      <xdr:row>107</xdr:row>
      <xdr:rowOff>162923</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22110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39750</xdr:rowOff>
    </xdr:from>
    <xdr:ext cx="469744" cy="259045"/>
    <xdr:sp macro="" textlink="">
      <xdr:nvSpPr>
        <xdr:cNvPr id="649" name="【公民館】&#10;一人当たり面積該当値テキスト">
          <a:extLst>
            <a:ext uri="{FF2B5EF4-FFF2-40B4-BE49-F238E27FC236}">
              <a16:creationId xmlns:a16="http://schemas.microsoft.com/office/drawing/2014/main" id="{00000000-0008-0000-0E00-000089020000}"/>
            </a:ext>
          </a:extLst>
        </xdr:cNvPr>
        <xdr:cNvSpPr txBox="1"/>
      </xdr:nvSpPr>
      <xdr:spPr>
        <a:xfrm>
          <a:off x="22199600"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112123</xdr:rowOff>
    </xdr:from>
    <xdr:to>
      <xdr:col>116</xdr:col>
      <xdr:colOff>63500</xdr:colOff>
      <xdr:row>107</xdr:row>
      <xdr:rowOff>139881</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21323300" y="184572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2038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144780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20434300" y="184850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97245</xdr:rowOff>
    </xdr:from>
    <xdr:to>
      <xdr:col>102</xdr:col>
      <xdr:colOff>165100</xdr:colOff>
      <xdr:row>108</xdr:row>
      <xdr:rowOff>27395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9494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107</xdr:row>
      <xdr:rowOff>148045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9545300" y="184899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98879</xdr:rowOff>
    </xdr:from>
    <xdr:to>
      <xdr:col>98</xdr:col>
      <xdr:colOff>38100</xdr:colOff>
      <xdr:row>108</xdr:row>
      <xdr:rowOff>29029</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8605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148045</xdr:rowOff>
    </xdr:from>
    <xdr:to>
      <xdr:col>102</xdr:col>
      <xdr:colOff>114300</xdr:colOff>
      <xdr:row>107</xdr:row>
      <xdr:rowOff>149679</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18656300" y="184931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658" name="n_1aveValue【公民館】&#10;一人当たり面積">
          <a:extLst>
            <a:ext uri="{FF2B5EF4-FFF2-40B4-BE49-F238E27FC236}">
              <a16:creationId xmlns:a16="http://schemas.microsoft.com/office/drawing/2014/main" id="{00000000-0008-0000-0E00-000092020000}"/>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140261</xdr:rowOff>
    </xdr:from>
    <xdr:ext cx="469744" cy="259045"/>
    <xdr:sp macro="" textlink="">
      <xdr:nvSpPr>
        <xdr:cNvPr id="659" name="n_2aveValue【公民館】&#10;一人当たり面積">
          <a:extLst>
            <a:ext uri="{FF2B5EF4-FFF2-40B4-BE49-F238E27FC236}">
              <a16:creationId xmlns:a16="http://schemas.microsoft.com/office/drawing/2014/main" id="{00000000-0008-0000-0E00-000093020000}"/>
            </a:ext>
          </a:extLst>
        </xdr:cNvPr>
        <xdr:cNvSpPr txBox="1"/>
      </xdr:nvSpPr>
      <xdr:spPr>
        <a:xfrm>
          <a:off x="20199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660" name="n_3aveValue【公民館】&#10;一人当たり面積">
          <a:extLst>
            <a:ext uri="{FF2B5EF4-FFF2-40B4-BE49-F238E27FC236}">
              <a16:creationId xmlns:a16="http://schemas.microsoft.com/office/drawing/2014/main" id="{00000000-0008-0000-0E00-000094020000}"/>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136996</xdr:rowOff>
    </xdr:from>
    <xdr:ext cx="469744" cy="259045"/>
    <xdr:sp macro="" textlink="">
      <xdr:nvSpPr>
        <xdr:cNvPr id="661" name="n_4aveValue【公民館】&#10;一人当たり面積">
          <a:extLst>
            <a:ext uri="{FF2B5EF4-FFF2-40B4-BE49-F238E27FC236}">
              <a16:creationId xmlns:a16="http://schemas.microsoft.com/office/drawing/2014/main" id="{00000000-0008-0000-0E00-000095020000}"/>
            </a:ext>
          </a:extLst>
        </xdr:cNvPr>
        <xdr:cNvSpPr txBox="1"/>
      </xdr:nvSpPr>
      <xdr:spPr>
        <a:xfrm>
          <a:off x="18421427" y="1813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662" name="n_1mainValue【公民館】&#10;一人当たり面積">
          <a:extLst>
            <a:ext uri="{FF2B5EF4-FFF2-40B4-BE49-F238E27FC236}">
              <a16:creationId xmlns:a16="http://schemas.microsoft.com/office/drawing/2014/main" id="{00000000-0008-0000-0E00-000096020000}"/>
            </a:ext>
          </a:extLst>
        </xdr:cNvPr>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663" name="n_2mainValue【公民館】&#10;一人当たり面積">
          <a:extLst>
            <a:ext uri="{FF2B5EF4-FFF2-40B4-BE49-F238E27FC236}">
              <a16:creationId xmlns:a16="http://schemas.microsoft.com/office/drawing/2014/main" id="{00000000-0008-0000-0E00-000097020000}"/>
            </a:ext>
          </a:extLst>
        </xdr:cNvPr>
        <xdr:cNvSpPr txBox="1"/>
      </xdr:nvSpPr>
      <xdr:spPr>
        <a:xfrm>
          <a:off x="20199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18522</xdr:rowOff>
    </xdr:from>
    <xdr:ext cx="469744" cy="259045"/>
    <xdr:sp macro="" textlink="">
      <xdr:nvSpPr>
        <xdr:cNvPr id="664" name="n_3mainValue【公民館】&#10;一人当たり面積">
          <a:extLst>
            <a:ext uri="{FF2B5EF4-FFF2-40B4-BE49-F238E27FC236}">
              <a16:creationId xmlns:a16="http://schemas.microsoft.com/office/drawing/2014/main" id="{00000000-0008-0000-0E00-000098020000}"/>
            </a:ext>
          </a:extLst>
        </xdr:cNvPr>
        <xdr:cNvSpPr txBox="1"/>
      </xdr:nvSpPr>
      <xdr:spPr>
        <a:xfrm>
          <a:off x="19310427" y="18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20156</xdr:rowOff>
    </xdr:from>
    <xdr:ext cx="469744" cy="259045"/>
    <xdr:sp macro="" textlink="">
      <xdr:nvSpPr>
        <xdr:cNvPr id="665" name="n_4mainValue【公民館】&#10;一人当たり面積">
          <a:extLst>
            <a:ext uri="{FF2B5EF4-FFF2-40B4-BE49-F238E27FC236}">
              <a16:creationId xmlns:a16="http://schemas.microsoft.com/office/drawing/2014/main" id="{00000000-0008-0000-0E00-000099020000}"/>
            </a:ext>
          </a:extLst>
        </xdr:cNvPr>
        <xdr:cNvSpPr txBox="1"/>
      </xdr:nvSpPr>
      <xdr:spPr>
        <a:xfrm>
          <a:off x="18421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が高く、全国平均や県内平均、類似団体内平均を大きく上回っている。また、一人当たり延長も全国平均や県内平均を大きく上回っており、人口に対して整備すべき道路が多く、十分な整備ができていないと分析される。このような状況のため、今後も道路の維持管理に多額の費用が必要になると想定される。また、公民館についても有形固定資産減価償却率が全国平均、埼玉県平均、類似団体内平均を大きく上回っていることから、老朽化が進んでいると分析される。加えて保育所、学校施設の一人当たり面積も全国平均、埼玉県平均、類似団体内平均を大きく上回っているため、施設の廃止、統合、集約化、民営化等も検討しながら、計画的なマネジメント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19,672
19,298
41.63
9,979,372
9,234,642
601,387
5,329,638
6,311,704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126365</xdr:rowOff>
    </xdr:from>
    <xdr:to>
      <xdr:col>20</xdr:col>
      <xdr:colOff>38100</xdr:colOff>
      <xdr:row>39</xdr:row>
      <xdr:rowOff>56515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114935</xdr:rowOff>
    </xdr:from>
    <xdr:to>
      <xdr:col>15</xdr:col>
      <xdr:colOff>101600</xdr:colOff>
      <xdr:row>39</xdr:row>
      <xdr:rowOff>45085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80645</xdr:rowOff>
    </xdr:from>
    <xdr:to>
      <xdr:col>6</xdr:col>
      <xdr:colOff>38100</xdr:colOff>
      <xdr:row>39</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99695</xdr:rowOff>
    </xdr:from>
    <xdr:to>
      <xdr:col>24</xdr:col>
      <xdr:colOff>114300</xdr:colOff>
      <xdr:row>41</xdr:row>
      <xdr:rowOff>29845</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78122</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61595</xdr:rowOff>
    </xdr:from>
    <xdr:to>
      <xdr:col>20</xdr:col>
      <xdr:colOff>38100</xdr:colOff>
      <xdr:row>40</xdr:row>
      <xdr:rowOff>163195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112395</xdr:rowOff>
    </xdr:from>
    <xdr:to>
      <xdr:col>24</xdr:col>
      <xdr:colOff>63500</xdr:colOff>
      <xdr:row>40</xdr:row>
      <xdr:rowOff>150495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970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67310</xdr:rowOff>
    </xdr:from>
    <xdr:to>
      <xdr:col>15</xdr:col>
      <xdr:colOff>101600</xdr:colOff>
      <xdr:row>40</xdr:row>
      <xdr:rowOff>168910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112395</xdr:rowOff>
    </xdr:from>
    <xdr:to>
      <xdr:col>19</xdr:col>
      <xdr:colOff>177800</xdr:colOff>
      <xdr:row>40</xdr:row>
      <xdr:rowOff>118110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970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29210</xdr:rowOff>
    </xdr:from>
    <xdr:to>
      <xdr:col>10</xdr:col>
      <xdr:colOff>165100</xdr:colOff>
      <xdr:row>40</xdr:row>
      <xdr:rowOff>130810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80010</xdr:rowOff>
    </xdr:from>
    <xdr:to>
      <xdr:col>15</xdr:col>
      <xdr:colOff>50800</xdr:colOff>
      <xdr:row>40</xdr:row>
      <xdr:rowOff>118110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938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160655</xdr:rowOff>
    </xdr:from>
    <xdr:to>
      <xdr:col>6</xdr:col>
      <xdr:colOff>38100</xdr:colOff>
      <xdr:row>40</xdr:row>
      <xdr:rowOff>90805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40005</xdr:rowOff>
    </xdr:from>
    <xdr:to>
      <xdr:col>10</xdr:col>
      <xdr:colOff>114300</xdr:colOff>
      <xdr:row>40</xdr:row>
      <xdr:rowOff>80010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6898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73042</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61612</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40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27322</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154322</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160037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121937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81932</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138084</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31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9072</xdr:rowOff>
    </xdr:from>
    <xdr:to>
      <xdr:col>46</xdr:col>
      <xdr:colOff>38100</xdr:colOff>
      <xdr:row>38</xdr:row>
      <xdr:rowOff>110672</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169635</xdr:rowOff>
    </xdr:from>
    <xdr:to>
      <xdr:col>41</xdr:col>
      <xdr:colOff>101600</xdr:colOff>
      <xdr:row>38</xdr:row>
      <xdr:rowOff>99785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52615</xdr:rowOff>
    </xdr:from>
    <xdr:to>
      <xdr:col>36</xdr:col>
      <xdr:colOff>165100</xdr:colOff>
      <xdr:row>38</xdr:row>
      <xdr:rowOff>154215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55335</xdr:rowOff>
    </xdr:from>
    <xdr:to>
      <xdr:col>46</xdr:col>
      <xdr:colOff>38100</xdr:colOff>
      <xdr:row>39</xdr:row>
      <xdr:rowOff>156935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106135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7818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66222</xdr:rowOff>
    </xdr:from>
    <xdr:to>
      <xdr:col>41</xdr:col>
      <xdr:colOff>101600</xdr:colOff>
      <xdr:row>39</xdr:row>
      <xdr:rowOff>167822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106135</xdr:rowOff>
    </xdr:from>
    <xdr:to>
      <xdr:col>45</xdr:col>
      <xdr:colOff>177800</xdr:colOff>
      <xdr:row>39</xdr:row>
      <xdr:rowOff>117022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7926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66222</xdr:rowOff>
    </xdr:from>
    <xdr:to>
      <xdr:col>36</xdr:col>
      <xdr:colOff>165100</xdr:colOff>
      <xdr:row>39</xdr:row>
      <xdr:rowOff>167822</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117022</xdr:rowOff>
    </xdr:from>
    <xdr:to>
      <xdr:col>41</xdr:col>
      <xdr:colOff>50800</xdr:colOff>
      <xdr:row>39</xdr:row>
      <xdr:rowOff>117022</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803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138084</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127199</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116313</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170741</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148062</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158949</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158949</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67310</xdr:rowOff>
    </xdr:from>
    <xdr:to>
      <xdr:col>20</xdr:col>
      <xdr:colOff>38100</xdr:colOff>
      <xdr:row>60</xdr:row>
      <xdr:rowOff>168910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165752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145415</xdr:rowOff>
    </xdr:from>
    <xdr:to>
      <xdr:col>20</xdr:col>
      <xdr:colOff>38100</xdr:colOff>
      <xdr:row>62</xdr:row>
      <xdr:rowOff>75565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24765</xdr:rowOff>
    </xdr:from>
    <xdr:to>
      <xdr:col>24</xdr:col>
      <xdr:colOff>63500</xdr:colOff>
      <xdr:row>62</xdr:row>
      <xdr:rowOff>66675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6546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103505</xdr:rowOff>
    </xdr:from>
    <xdr:to>
      <xdr:col>15</xdr:col>
      <xdr:colOff>101600</xdr:colOff>
      <xdr:row>62</xdr:row>
      <xdr:rowOff>33655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24765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6127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61</xdr:row>
      <xdr:rowOff>154305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587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132080</xdr:rowOff>
    </xdr:from>
    <xdr:to>
      <xdr:col>6</xdr:col>
      <xdr:colOff>38100</xdr:colOff>
      <xdr:row>62</xdr:row>
      <xdr:rowOff>62230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129540</xdr:rowOff>
    </xdr:from>
    <xdr:to>
      <xdr:col>10</xdr:col>
      <xdr:colOff>114300</xdr:colOff>
      <xdr:row>62</xdr:row>
      <xdr:rowOff>11430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130300" y="105879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66692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53357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10515600"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113506</xdr:rowOff>
    </xdr:from>
    <xdr:to>
      <xdr:col>50</xdr:col>
      <xdr:colOff>165100</xdr:colOff>
      <xdr:row>63</xdr:row>
      <xdr:rowOff>43656</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74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110649</xdr:rowOff>
    </xdr:from>
    <xdr:to>
      <xdr:col>46</xdr:col>
      <xdr:colOff>38100</xdr:colOff>
      <xdr:row>63</xdr:row>
      <xdr:rowOff>40799</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7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89218</xdr:rowOff>
    </xdr:from>
    <xdr:to>
      <xdr:col>41</xdr:col>
      <xdr:colOff>101600</xdr:colOff>
      <xdr:row>63</xdr:row>
      <xdr:rowOff>19368</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71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79216</xdr:rowOff>
    </xdr:from>
    <xdr:to>
      <xdr:col>36</xdr:col>
      <xdr:colOff>165100</xdr:colOff>
      <xdr:row>63</xdr:row>
      <xdr:rowOff>9366</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70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112078</xdr:rowOff>
    </xdr:from>
    <xdr:to>
      <xdr:col>55</xdr:col>
      <xdr:colOff>50800</xdr:colOff>
      <xdr:row>64</xdr:row>
      <xdr:rowOff>42228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9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27005</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10515600" y="108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114935</xdr:rowOff>
    </xdr:from>
    <xdr:to>
      <xdr:col>50</xdr:col>
      <xdr:colOff>165100</xdr:colOff>
      <xdr:row>64</xdr:row>
      <xdr:rowOff>45085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162878</xdr:rowOff>
    </xdr:from>
    <xdr:to>
      <xdr:col>55</xdr:col>
      <xdr:colOff>0</xdr:colOff>
      <xdr:row>63</xdr:row>
      <xdr:rowOff>165735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096422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117793</xdr:rowOff>
    </xdr:from>
    <xdr:to>
      <xdr:col>46</xdr:col>
      <xdr:colOff>38100</xdr:colOff>
      <xdr:row>64</xdr:row>
      <xdr:rowOff>47943</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165735</xdr:rowOff>
    </xdr:from>
    <xdr:to>
      <xdr:col>50</xdr:col>
      <xdr:colOff>114300</xdr:colOff>
      <xdr:row>63</xdr:row>
      <xdr:rowOff>168593</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8750300" y="1096708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119221</xdr:rowOff>
    </xdr:from>
    <xdr:to>
      <xdr:col>41</xdr:col>
      <xdr:colOff>101600</xdr:colOff>
      <xdr:row>64</xdr:row>
      <xdr:rowOff>49371</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9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168593</xdr:rowOff>
    </xdr:from>
    <xdr:to>
      <xdr:col>45</xdr:col>
      <xdr:colOff>177800</xdr:colOff>
      <xdr:row>63</xdr:row>
      <xdr:rowOff>170021</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0969943"/>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122079</xdr:rowOff>
    </xdr:from>
    <xdr:to>
      <xdr:col>36</xdr:col>
      <xdr:colOff>165100</xdr:colOff>
      <xdr:row>64</xdr:row>
      <xdr:rowOff>52229</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9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170021</xdr:rowOff>
    </xdr:from>
    <xdr:to>
      <xdr:col>41</xdr:col>
      <xdr:colOff>50800</xdr:colOff>
      <xdr:row>64</xdr:row>
      <xdr:rowOff>1429</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6972300" y="1097137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60183</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9391727" y="1051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57326</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8515427" y="105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35895</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7626427" y="1049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25893</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8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36212</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93917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39070</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8515427" y="110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40498</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7626427" y="1101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43356</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6737427" y="1101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153036</xdr:rowOff>
    </xdr:from>
    <xdr:to>
      <xdr:col>24</xdr:col>
      <xdr:colOff>114300</xdr:colOff>
      <xdr:row>81</xdr:row>
      <xdr:rowOff>83186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4463</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32386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38760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80</xdr:row>
      <xdr:rowOff>160020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3837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29211</xdr:rowOff>
    </xdr:from>
    <xdr:to>
      <xdr:col>10</xdr:col>
      <xdr:colOff>165100</xdr:colOff>
      <xdr:row>80</xdr:row>
      <xdr:rowOff>130811</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80011</xdr:rowOff>
    </xdr:from>
    <xdr:to>
      <xdr:col>15</xdr:col>
      <xdr:colOff>50800</xdr:colOff>
      <xdr:row>80</xdr:row>
      <xdr:rowOff>121920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3796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158750</xdr:rowOff>
    </xdr:from>
    <xdr:to>
      <xdr:col>6</xdr:col>
      <xdr:colOff>38100</xdr:colOff>
      <xdr:row>80</xdr:row>
      <xdr:rowOff>88900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80</xdr:row>
      <xdr:rowOff>80011</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3754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123841</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F00-000042010000}"/>
            </a:ext>
          </a:extLst>
        </xdr:cNvPr>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F00-000043010000}"/>
            </a:ext>
          </a:extLst>
        </xdr:cNvPr>
        <xdr:cNvSpPr txBox="1"/>
      </xdr:nvSpPr>
      <xdr:spPr>
        <a:xfrm>
          <a:off x="2705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147338</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F00-000044010000}"/>
            </a:ext>
          </a:extLst>
        </xdr:cNvPr>
        <xdr:cNvSpPr txBox="1"/>
      </xdr:nvSpPr>
      <xdr:spPr>
        <a:xfrm>
          <a:off x="1816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F00-000045010000}"/>
            </a:ext>
          </a:extLst>
        </xdr:cNvPr>
        <xdr:cNvSpPr txBox="1"/>
      </xdr:nvSpPr>
      <xdr:spPr>
        <a:xfrm>
          <a:off x="927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F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F00-00006001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F00-000062010000}"/>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F00-000064010000}"/>
            </a:ext>
          </a:extLst>
        </xdr:cNvPr>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114663</xdr:rowOff>
    </xdr:from>
    <xdr:to>
      <xdr:col>50</xdr:col>
      <xdr:colOff>165100</xdr:colOff>
      <xdr:row>85</xdr:row>
      <xdr:rowOff>44813</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95885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117929</xdr:rowOff>
    </xdr:from>
    <xdr:to>
      <xdr:col>55</xdr:col>
      <xdr:colOff>50800</xdr:colOff>
      <xdr:row>85</xdr:row>
      <xdr:rowOff>48079</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0426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96356</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F00-000070010000}"/>
            </a:ext>
          </a:extLst>
        </xdr:cNvPr>
        <xdr:cNvSpPr txBox="1"/>
      </xdr:nvSpPr>
      <xdr:spPr>
        <a:xfrm>
          <a:off x="10515600"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168729</xdr:rowOff>
    </xdr:from>
    <xdr:to>
      <xdr:col>55</xdr:col>
      <xdr:colOff>0</xdr:colOff>
      <xdr:row>85</xdr:row>
      <xdr:rowOff>3811</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9639300" y="145705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130992</xdr:rowOff>
    </xdr:from>
    <xdr:to>
      <xdr:col>46</xdr:col>
      <xdr:colOff>38100</xdr:colOff>
      <xdr:row>85</xdr:row>
      <xdr:rowOff>61142</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8699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10342</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8750300" y="14577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134257</xdr:rowOff>
    </xdr:from>
    <xdr:to>
      <xdr:col>41</xdr:col>
      <xdr:colOff>101600</xdr:colOff>
      <xdr:row>85</xdr:row>
      <xdr:rowOff>64407</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781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10342</xdr:rowOff>
    </xdr:from>
    <xdr:to>
      <xdr:col>45</xdr:col>
      <xdr:colOff>177800</xdr:colOff>
      <xdr:row>85</xdr:row>
      <xdr:rowOff>13607</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7861300" y="1458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137523</xdr:rowOff>
    </xdr:from>
    <xdr:to>
      <xdr:col>36</xdr:col>
      <xdr:colOff>165100</xdr:colOff>
      <xdr:row>85</xdr:row>
      <xdr:rowOff>67673</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6921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13607</xdr:rowOff>
    </xdr:from>
    <xdr:to>
      <xdr:col>41</xdr:col>
      <xdr:colOff>50800</xdr:colOff>
      <xdr:row>85</xdr:row>
      <xdr:rowOff>16873</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6972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61340</xdr:rowOff>
    </xdr:from>
    <xdr:ext cx="469744" cy="259045"/>
    <xdr:sp macro="" textlink="">
      <xdr:nvSpPr>
        <xdr:cNvPr id="377" name="n_1aveValue【福祉施設】&#10;一人当たり面積">
          <a:extLst>
            <a:ext uri="{FF2B5EF4-FFF2-40B4-BE49-F238E27FC236}">
              <a16:creationId xmlns:a16="http://schemas.microsoft.com/office/drawing/2014/main" id="{00000000-0008-0000-0F00-000079010000}"/>
            </a:ext>
          </a:extLst>
        </xdr:cNvPr>
        <xdr:cNvSpPr txBox="1"/>
      </xdr:nvSpPr>
      <xdr:spPr>
        <a:xfrm>
          <a:off x="9391727" y="1429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78" name="n_2aveValue【福祉施設】&#10;一人当たり面積">
          <a:extLst>
            <a:ext uri="{FF2B5EF4-FFF2-40B4-BE49-F238E27FC236}">
              <a16:creationId xmlns:a16="http://schemas.microsoft.com/office/drawing/2014/main" id="{00000000-0008-0000-0F00-00007A010000}"/>
            </a:ext>
          </a:extLst>
        </xdr:cNvPr>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79" name="n_3aveValue【福祉施設】&#10;一人当たり面積">
          <a:extLst>
            <a:ext uri="{FF2B5EF4-FFF2-40B4-BE49-F238E27FC236}">
              <a16:creationId xmlns:a16="http://schemas.microsoft.com/office/drawing/2014/main" id="{00000000-0008-0000-0F00-00007B010000}"/>
            </a:ext>
          </a:extLst>
        </xdr:cNvPr>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80" name="n_4aveValue【福祉施設】&#10;一人当たり面積">
          <a:extLst>
            <a:ext uri="{FF2B5EF4-FFF2-40B4-BE49-F238E27FC236}">
              <a16:creationId xmlns:a16="http://schemas.microsoft.com/office/drawing/2014/main" id="{00000000-0008-0000-0F00-00007C010000}"/>
            </a:ext>
          </a:extLst>
        </xdr:cNvPr>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45738</xdr:rowOff>
    </xdr:from>
    <xdr:ext cx="469744" cy="259045"/>
    <xdr:sp macro="" textlink="">
      <xdr:nvSpPr>
        <xdr:cNvPr id="381" name="n_1mainValue【福祉施設】&#10;一人当たり面積">
          <a:extLst>
            <a:ext uri="{FF2B5EF4-FFF2-40B4-BE49-F238E27FC236}">
              <a16:creationId xmlns:a16="http://schemas.microsoft.com/office/drawing/2014/main" id="{00000000-0008-0000-0F00-00007D010000}"/>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52269</xdr:rowOff>
    </xdr:from>
    <xdr:ext cx="469744" cy="259045"/>
    <xdr:sp macro="" textlink="">
      <xdr:nvSpPr>
        <xdr:cNvPr id="382" name="n_2mainValue【福祉施設】&#10;一人当たり面積">
          <a:extLst>
            <a:ext uri="{FF2B5EF4-FFF2-40B4-BE49-F238E27FC236}">
              <a16:creationId xmlns:a16="http://schemas.microsoft.com/office/drawing/2014/main" id="{00000000-0008-0000-0F00-00007E010000}"/>
            </a:ext>
          </a:extLst>
        </xdr:cNvPr>
        <xdr:cNvSpPr txBox="1"/>
      </xdr:nvSpPr>
      <xdr:spPr>
        <a:xfrm>
          <a:off x="85154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55534</xdr:rowOff>
    </xdr:from>
    <xdr:ext cx="469744" cy="259045"/>
    <xdr:sp macro="" textlink="">
      <xdr:nvSpPr>
        <xdr:cNvPr id="383" name="n_3mainValue【福祉施設】&#10;一人当たり面積">
          <a:extLst>
            <a:ext uri="{FF2B5EF4-FFF2-40B4-BE49-F238E27FC236}">
              <a16:creationId xmlns:a16="http://schemas.microsoft.com/office/drawing/2014/main" id="{00000000-0008-0000-0F00-00007F010000}"/>
            </a:ext>
          </a:extLst>
        </xdr:cNvPr>
        <xdr:cNvSpPr txBox="1"/>
      </xdr:nvSpPr>
      <xdr:spPr>
        <a:xfrm>
          <a:off x="7626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58800</xdr:rowOff>
    </xdr:from>
    <xdr:ext cx="469744" cy="259045"/>
    <xdr:sp macro="" textlink="">
      <xdr:nvSpPr>
        <xdr:cNvPr id="384" name="n_4mainValue【福祉施設】&#10;一人当たり面積">
          <a:extLst>
            <a:ext uri="{FF2B5EF4-FFF2-40B4-BE49-F238E27FC236}">
              <a16:creationId xmlns:a16="http://schemas.microsoft.com/office/drawing/2014/main" id="{00000000-0008-0000-0F00-000080010000}"/>
            </a:ext>
          </a:extLst>
        </xdr:cNvPr>
        <xdr:cNvSpPr txBox="1"/>
      </xdr:nvSpPr>
      <xdr:spPr>
        <a:xfrm>
          <a:off x="6737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F00-00009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00000000-0008-0000-0F00-00009B010000}"/>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00000000-0008-0000-0F00-00009D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F00-00009F01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968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134801</xdr:rowOff>
    </xdr:from>
    <xdr:to>
      <xdr:col>24</xdr:col>
      <xdr:colOff>114300</xdr:colOff>
      <xdr:row>106</xdr:row>
      <xdr:rowOff>64951</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4584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113228</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F00-0000AB010000}"/>
            </a:ext>
          </a:extLst>
        </xdr:cNvPr>
        <xdr:cNvSpPr txBox="1"/>
      </xdr:nvSpPr>
      <xdr:spPr>
        <a:xfrm>
          <a:off x="467360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100512</xdr:rowOff>
    </xdr:from>
    <xdr:to>
      <xdr:col>20</xdr:col>
      <xdr:colOff>38100</xdr:colOff>
      <xdr:row>106</xdr:row>
      <xdr:rowOff>30662</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3746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151312</xdr:rowOff>
    </xdr:from>
    <xdr:to>
      <xdr:col>24</xdr:col>
      <xdr:colOff>63500</xdr:colOff>
      <xdr:row>106</xdr:row>
      <xdr:rowOff>14151</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3797300" y="181535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66221</xdr:rowOff>
    </xdr:from>
    <xdr:to>
      <xdr:col>15</xdr:col>
      <xdr:colOff>101600</xdr:colOff>
      <xdr:row>105</xdr:row>
      <xdr:rowOff>167821</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2857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117021</xdr:rowOff>
    </xdr:from>
    <xdr:to>
      <xdr:col>19</xdr:col>
      <xdr:colOff>177800</xdr:colOff>
      <xdr:row>105</xdr:row>
      <xdr:rowOff>151312</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2908300" y="181192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31931</xdr:rowOff>
    </xdr:from>
    <xdr:to>
      <xdr:col>10</xdr:col>
      <xdr:colOff>165100</xdr:colOff>
      <xdr:row>105</xdr:row>
      <xdr:rowOff>133531</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968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82731</xdr:rowOff>
    </xdr:from>
    <xdr:to>
      <xdr:col>15</xdr:col>
      <xdr:colOff>50800</xdr:colOff>
      <xdr:row>105</xdr:row>
      <xdr:rowOff>117021</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2019300" y="180849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169092</xdr:rowOff>
    </xdr:from>
    <xdr:to>
      <xdr:col>6</xdr:col>
      <xdr:colOff>38100</xdr:colOff>
      <xdr:row>105</xdr:row>
      <xdr:rowOff>99242</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79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48442</xdr:rowOff>
    </xdr:from>
    <xdr:to>
      <xdr:col>10</xdr:col>
      <xdr:colOff>114300</xdr:colOff>
      <xdr:row>105</xdr:row>
      <xdr:rowOff>82731</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130300" y="180506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141895</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21789</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F00-0000B8010000}"/>
            </a:ext>
          </a:extLst>
        </xdr:cNvPr>
        <xdr:cNvSpPr txBox="1"/>
      </xdr:nvSpPr>
      <xdr:spPr>
        <a:xfrm>
          <a:off x="3582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158948</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F00-0000B9010000}"/>
            </a:ext>
          </a:extLst>
        </xdr:cNvPr>
        <xdr:cNvSpPr txBox="1"/>
      </xdr:nvSpPr>
      <xdr:spPr>
        <a:xfrm>
          <a:off x="2705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124658</xdr:rowOff>
    </xdr:from>
    <xdr:ext cx="405111" cy="259045"/>
    <xdr:sp macro="" textlink="">
      <xdr:nvSpPr>
        <xdr:cNvPr id="442" name="n_3mainValue【市民会館】&#10;有形固定資産減価償却率">
          <a:extLst>
            <a:ext uri="{FF2B5EF4-FFF2-40B4-BE49-F238E27FC236}">
              <a16:creationId xmlns:a16="http://schemas.microsoft.com/office/drawing/2014/main" id="{00000000-0008-0000-0F00-0000BA010000}"/>
            </a:ext>
          </a:extLst>
        </xdr:cNvPr>
        <xdr:cNvSpPr txBox="1"/>
      </xdr:nvSpPr>
      <xdr:spPr>
        <a:xfrm>
          <a:off x="1816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90369</xdr:rowOff>
    </xdr:from>
    <xdr:ext cx="405111" cy="259045"/>
    <xdr:sp macro="" textlink="">
      <xdr:nvSpPr>
        <xdr:cNvPr id="443" name="n_4mainValue【市民会館】&#10;有形固定資産減価償却率">
          <a:extLst>
            <a:ext uri="{FF2B5EF4-FFF2-40B4-BE49-F238E27FC236}">
              <a16:creationId xmlns:a16="http://schemas.microsoft.com/office/drawing/2014/main" id="{00000000-0008-0000-0F00-0000BB010000}"/>
            </a:ext>
          </a:extLst>
        </xdr:cNvPr>
        <xdr:cNvSpPr txBox="1"/>
      </xdr:nvSpPr>
      <xdr:spPr>
        <a:xfrm>
          <a:off x="927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8" name="【市民会館】&#10;一人当たり面積グラフ枠">
          <a:extLst>
            <a:ext uri="{FF2B5EF4-FFF2-40B4-BE49-F238E27FC236}">
              <a16:creationId xmlns:a16="http://schemas.microsoft.com/office/drawing/2014/main" id="{00000000-0008-0000-0F00-0000D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70" name="【市民会館】&#10;一人当たり面積最小値テキスト">
          <a:extLst>
            <a:ext uri="{FF2B5EF4-FFF2-40B4-BE49-F238E27FC236}">
              <a16:creationId xmlns:a16="http://schemas.microsoft.com/office/drawing/2014/main" id="{00000000-0008-0000-0F00-0000D6010000}"/>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72" name="【市民会館】&#10;一人当たり面積最大値テキスト">
          <a:extLst>
            <a:ext uri="{FF2B5EF4-FFF2-40B4-BE49-F238E27FC236}">
              <a16:creationId xmlns:a16="http://schemas.microsoft.com/office/drawing/2014/main" id="{00000000-0008-0000-0F00-0000D8010000}"/>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474" name="【市民会館】&#10;一人当たり面積平均値テキスト">
          <a:extLst>
            <a:ext uri="{FF2B5EF4-FFF2-40B4-BE49-F238E27FC236}">
              <a16:creationId xmlns:a16="http://schemas.microsoft.com/office/drawing/2014/main" id="{00000000-0008-0000-0F00-0000DA010000}"/>
            </a:ext>
          </a:extLst>
        </xdr:cNvPr>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111942</xdr:rowOff>
    </xdr:from>
    <xdr:to>
      <xdr:col>50</xdr:col>
      <xdr:colOff>165100</xdr:colOff>
      <xdr:row>106</xdr:row>
      <xdr:rowOff>42092</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9588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8699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125005</xdr:rowOff>
    </xdr:from>
    <xdr:to>
      <xdr:col>41</xdr:col>
      <xdr:colOff>101600</xdr:colOff>
      <xdr:row>106</xdr:row>
      <xdr:rowOff>55155</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7810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102144</xdr:rowOff>
    </xdr:from>
    <xdr:to>
      <xdr:col>36</xdr:col>
      <xdr:colOff>165100</xdr:colOff>
      <xdr:row>106</xdr:row>
      <xdr:rowOff>32294</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6921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86" name="【市民会館】&#10;一人当たり面積該当値テキスト">
          <a:extLst>
            <a:ext uri="{FF2B5EF4-FFF2-40B4-BE49-F238E27FC236}">
              <a16:creationId xmlns:a16="http://schemas.microsoft.com/office/drawing/2014/main" id="{00000000-0008-0000-0F00-0000E6010000}"/>
            </a:ext>
          </a:extLst>
        </xdr:cNvPr>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154395</xdr:rowOff>
    </xdr:from>
    <xdr:to>
      <xdr:col>50</xdr:col>
      <xdr:colOff>165100</xdr:colOff>
      <xdr:row>108</xdr:row>
      <xdr:rowOff>84545</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9588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33745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9639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157662</xdr:rowOff>
    </xdr:from>
    <xdr:to>
      <xdr:col>46</xdr:col>
      <xdr:colOff>38100</xdr:colOff>
      <xdr:row>108</xdr:row>
      <xdr:rowOff>87812</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8699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33745</xdr:rowOff>
    </xdr:from>
    <xdr:to>
      <xdr:col>50</xdr:col>
      <xdr:colOff>114300</xdr:colOff>
      <xdr:row>108</xdr:row>
      <xdr:rowOff>37012</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8750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160927</xdr:rowOff>
    </xdr:from>
    <xdr:to>
      <xdr:col>41</xdr:col>
      <xdr:colOff>101600</xdr:colOff>
      <xdr:row>108</xdr:row>
      <xdr:rowOff>91077</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781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37012</xdr:rowOff>
    </xdr:from>
    <xdr:to>
      <xdr:col>45</xdr:col>
      <xdr:colOff>177800</xdr:colOff>
      <xdr:row>108</xdr:row>
      <xdr:rowOff>40277</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7861300" y="1855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160927</xdr:rowOff>
    </xdr:from>
    <xdr:to>
      <xdr:col>36</xdr:col>
      <xdr:colOff>165100</xdr:colOff>
      <xdr:row>108</xdr:row>
      <xdr:rowOff>91077</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6921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40277</xdr:rowOff>
    </xdr:from>
    <xdr:to>
      <xdr:col>41</xdr:col>
      <xdr:colOff>50800</xdr:colOff>
      <xdr:row>108</xdr:row>
      <xdr:rowOff>40277</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6972300" y="1855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58619</xdr:rowOff>
    </xdr:from>
    <xdr:ext cx="469744" cy="259045"/>
    <xdr:sp macro="" textlink="">
      <xdr:nvSpPr>
        <xdr:cNvPr id="495" name="n_1aveValue【市民会館】&#10;一人当たり面積">
          <a:extLst>
            <a:ext uri="{FF2B5EF4-FFF2-40B4-BE49-F238E27FC236}">
              <a16:creationId xmlns:a16="http://schemas.microsoft.com/office/drawing/2014/main" id="{00000000-0008-0000-0F00-0000EF010000}"/>
            </a:ext>
          </a:extLst>
        </xdr:cNvPr>
        <xdr:cNvSpPr txBox="1"/>
      </xdr:nvSpPr>
      <xdr:spPr>
        <a:xfrm>
          <a:off x="9391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58619</xdr:rowOff>
    </xdr:from>
    <xdr:ext cx="469744" cy="259045"/>
    <xdr:sp macro="" textlink="">
      <xdr:nvSpPr>
        <xdr:cNvPr id="496" name="n_2aveValue【市民会館】&#10;一人当たり面積">
          <a:extLst>
            <a:ext uri="{FF2B5EF4-FFF2-40B4-BE49-F238E27FC236}">
              <a16:creationId xmlns:a16="http://schemas.microsoft.com/office/drawing/2014/main" id="{00000000-0008-0000-0F00-0000F0010000}"/>
            </a:ext>
          </a:extLst>
        </xdr:cNvPr>
        <xdr:cNvSpPr txBox="1"/>
      </xdr:nvSpPr>
      <xdr:spPr>
        <a:xfrm>
          <a:off x="8515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71682</xdr:rowOff>
    </xdr:from>
    <xdr:ext cx="469744" cy="259045"/>
    <xdr:sp macro="" textlink="">
      <xdr:nvSpPr>
        <xdr:cNvPr id="497" name="n_3aveValue【市民会館】&#10;一人当たり面積">
          <a:extLst>
            <a:ext uri="{FF2B5EF4-FFF2-40B4-BE49-F238E27FC236}">
              <a16:creationId xmlns:a16="http://schemas.microsoft.com/office/drawing/2014/main" id="{00000000-0008-0000-0F00-0000F1010000}"/>
            </a:ext>
          </a:extLst>
        </xdr:cNvPr>
        <xdr:cNvSpPr txBox="1"/>
      </xdr:nvSpPr>
      <xdr:spPr>
        <a:xfrm>
          <a:off x="7626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48821</xdr:rowOff>
    </xdr:from>
    <xdr:ext cx="469744" cy="259045"/>
    <xdr:sp macro="" textlink="">
      <xdr:nvSpPr>
        <xdr:cNvPr id="498" name="n_4aveValue【市民会館】&#10;一人当たり面積">
          <a:extLst>
            <a:ext uri="{FF2B5EF4-FFF2-40B4-BE49-F238E27FC236}">
              <a16:creationId xmlns:a16="http://schemas.microsoft.com/office/drawing/2014/main" id="{00000000-0008-0000-0F00-0000F2010000}"/>
            </a:ext>
          </a:extLst>
        </xdr:cNvPr>
        <xdr:cNvSpPr txBox="1"/>
      </xdr:nvSpPr>
      <xdr:spPr>
        <a:xfrm>
          <a:off x="6737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75672</xdr:rowOff>
    </xdr:from>
    <xdr:ext cx="469744" cy="259045"/>
    <xdr:sp macro="" textlink="">
      <xdr:nvSpPr>
        <xdr:cNvPr id="499" name="n_1mainValue【市民会館】&#10;一人当たり面積">
          <a:extLst>
            <a:ext uri="{FF2B5EF4-FFF2-40B4-BE49-F238E27FC236}">
              <a16:creationId xmlns:a16="http://schemas.microsoft.com/office/drawing/2014/main" id="{00000000-0008-0000-0F00-0000F3010000}"/>
            </a:ext>
          </a:extLst>
        </xdr:cNvPr>
        <xdr:cNvSpPr txBox="1"/>
      </xdr:nvSpPr>
      <xdr:spPr>
        <a:xfrm>
          <a:off x="9391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78939</xdr:rowOff>
    </xdr:from>
    <xdr:ext cx="469744" cy="259045"/>
    <xdr:sp macro="" textlink="">
      <xdr:nvSpPr>
        <xdr:cNvPr id="500" name="n_2mainValue【市民会館】&#10;一人当たり面積">
          <a:extLst>
            <a:ext uri="{FF2B5EF4-FFF2-40B4-BE49-F238E27FC236}">
              <a16:creationId xmlns:a16="http://schemas.microsoft.com/office/drawing/2014/main" id="{00000000-0008-0000-0F00-0000F4010000}"/>
            </a:ext>
          </a:extLst>
        </xdr:cNvPr>
        <xdr:cNvSpPr txBox="1"/>
      </xdr:nvSpPr>
      <xdr:spPr>
        <a:xfrm>
          <a:off x="8515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82204</xdr:rowOff>
    </xdr:from>
    <xdr:ext cx="469744" cy="259045"/>
    <xdr:sp macro="" textlink="">
      <xdr:nvSpPr>
        <xdr:cNvPr id="501" name="n_3mainValue【市民会館】&#10;一人当たり面積">
          <a:extLst>
            <a:ext uri="{FF2B5EF4-FFF2-40B4-BE49-F238E27FC236}">
              <a16:creationId xmlns:a16="http://schemas.microsoft.com/office/drawing/2014/main" id="{00000000-0008-0000-0F00-0000F5010000}"/>
            </a:ext>
          </a:extLst>
        </xdr:cNvPr>
        <xdr:cNvSpPr txBox="1"/>
      </xdr:nvSpPr>
      <xdr:spPr>
        <a:xfrm>
          <a:off x="7626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82204</xdr:rowOff>
    </xdr:from>
    <xdr:ext cx="469744" cy="259045"/>
    <xdr:sp macro="" textlink="">
      <xdr:nvSpPr>
        <xdr:cNvPr id="502" name="n_4mainValue【市民会館】&#10;一人当たり面積">
          <a:extLst>
            <a:ext uri="{FF2B5EF4-FFF2-40B4-BE49-F238E27FC236}">
              <a16:creationId xmlns:a16="http://schemas.microsoft.com/office/drawing/2014/main" id="{00000000-0008-0000-0F00-0000F6010000}"/>
            </a:ext>
          </a:extLst>
        </xdr:cNvPr>
        <xdr:cNvSpPr txBox="1"/>
      </xdr:nvSpPr>
      <xdr:spPr>
        <a:xfrm>
          <a:off x="6737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7" name="【一般廃棄物処理施設】&#10;有形固定資産減価償却率グラフ枠">
          <a:extLst>
            <a:ext uri="{FF2B5EF4-FFF2-40B4-BE49-F238E27FC236}">
              <a16:creationId xmlns:a16="http://schemas.microsoft.com/office/drawing/2014/main" id="{00000000-0008-0000-0F00-00000F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9" name="【一般廃棄物処理施設】&#10;有形固定資産減価償却率最小値テキスト">
          <a:extLst>
            <a:ext uri="{FF2B5EF4-FFF2-40B4-BE49-F238E27FC236}">
              <a16:creationId xmlns:a16="http://schemas.microsoft.com/office/drawing/2014/main" id="{00000000-0008-0000-0F00-00001102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31" name="【一般廃棄物処理施設】&#10;有形固定資産減価償却率最大値テキスト">
          <a:extLst>
            <a:ext uri="{FF2B5EF4-FFF2-40B4-BE49-F238E27FC236}">
              <a16:creationId xmlns:a16="http://schemas.microsoft.com/office/drawing/2014/main" id="{00000000-0008-0000-0F00-00001302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33" name="【一般廃棄物処理施設】&#10;有形固定資産減価償却率平均値テキスト">
          <a:extLst>
            <a:ext uri="{FF2B5EF4-FFF2-40B4-BE49-F238E27FC236}">
              <a16:creationId xmlns:a16="http://schemas.microsoft.com/office/drawing/2014/main" id="{00000000-0008-0000-0F00-000015020000}"/>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131535</xdr:rowOff>
    </xdr:from>
    <xdr:to>
      <xdr:col>81</xdr:col>
      <xdr:colOff>101600</xdr:colOff>
      <xdr:row>39</xdr:row>
      <xdr:rowOff>61685</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54305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62687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545" name="【一般廃棄物処理施設】&#10;有形固定資産減価償却率該当値テキスト">
          <a:extLst>
            <a:ext uri="{FF2B5EF4-FFF2-40B4-BE49-F238E27FC236}">
              <a16:creationId xmlns:a16="http://schemas.microsoft.com/office/drawing/2014/main" id="{00000000-0008-0000-0F00-000021020000}"/>
            </a:ext>
          </a:extLst>
        </xdr:cNvPr>
        <xdr:cNvSpPr txBox="1"/>
      </xdr:nvSpPr>
      <xdr:spPr>
        <a:xfrm>
          <a:off x="16357600"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48441</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5481300" y="687705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111941</xdr:rowOff>
    </xdr:from>
    <xdr:to>
      <xdr:col>76</xdr:col>
      <xdr:colOff>165100</xdr:colOff>
      <xdr:row>40</xdr:row>
      <xdr:rowOff>42091</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4541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162741</xdr:rowOff>
    </xdr:from>
    <xdr:to>
      <xdr:col>81</xdr:col>
      <xdr:colOff>50800</xdr:colOff>
      <xdr:row>40</xdr:row>
      <xdr:rowOff>19050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4592300" y="68492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84183</xdr:rowOff>
    </xdr:from>
    <xdr:to>
      <xdr:col>72</xdr:col>
      <xdr:colOff>38100</xdr:colOff>
      <xdr:row>40</xdr:row>
      <xdr:rowOff>14333</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3652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134983</xdr:rowOff>
    </xdr:from>
    <xdr:to>
      <xdr:col>76</xdr:col>
      <xdr:colOff>114300</xdr:colOff>
      <xdr:row>39</xdr:row>
      <xdr:rowOff>162741</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3703300" y="68215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54791</xdr:rowOff>
    </xdr:from>
    <xdr:to>
      <xdr:col>67</xdr:col>
      <xdr:colOff>101600</xdr:colOff>
      <xdr:row>39</xdr:row>
      <xdr:rowOff>156391</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2763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105591</xdr:rowOff>
    </xdr:from>
    <xdr:to>
      <xdr:col>71</xdr:col>
      <xdr:colOff>177800</xdr:colOff>
      <xdr:row>39</xdr:row>
      <xdr:rowOff>134983</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814300" y="67921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78213</xdr:rowOff>
    </xdr:from>
    <xdr:ext cx="405111" cy="259045"/>
    <xdr:sp macro="" textlink="">
      <xdr:nvSpPr>
        <xdr:cNvPr id="554" name="n_1ave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5266044" y="642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55" name="n_2ave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48821</xdr:rowOff>
    </xdr:from>
    <xdr:ext cx="405111" cy="259045"/>
    <xdr:sp macro="" textlink="">
      <xdr:nvSpPr>
        <xdr:cNvPr id="556" name="n_3ave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3500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25961</xdr:rowOff>
    </xdr:from>
    <xdr:ext cx="405111" cy="259045"/>
    <xdr:sp macro="" textlink="">
      <xdr:nvSpPr>
        <xdr:cNvPr id="557" name="n_4aveValue【一般廃棄物処理施設】&#10;有形固定資産減価償却率">
          <a:extLst>
            <a:ext uri="{FF2B5EF4-FFF2-40B4-BE49-F238E27FC236}">
              <a16:creationId xmlns:a16="http://schemas.microsoft.com/office/drawing/2014/main" id="{00000000-0008-0000-0F00-00002D020000}"/>
            </a:ext>
          </a:extLst>
        </xdr:cNvPr>
        <xdr:cNvSpPr txBox="1"/>
      </xdr:nvSpPr>
      <xdr:spPr>
        <a:xfrm>
          <a:off x="12611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558" name="n_1mainValue【一般廃棄物処理施設】&#10;有形固定資産減価償却率">
          <a:extLst>
            <a:ext uri="{FF2B5EF4-FFF2-40B4-BE49-F238E27FC236}">
              <a16:creationId xmlns:a16="http://schemas.microsoft.com/office/drawing/2014/main" id="{00000000-0008-0000-0F00-00002E020000}"/>
            </a:ext>
          </a:extLst>
        </xdr:cNvPr>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33218</xdr:rowOff>
    </xdr:from>
    <xdr:ext cx="405111" cy="259045"/>
    <xdr:sp macro="" textlink="">
      <xdr:nvSpPr>
        <xdr:cNvPr id="559" name="n_2mainValue【一般廃棄物処理施設】&#10;有形固定資産減価償却率">
          <a:extLst>
            <a:ext uri="{FF2B5EF4-FFF2-40B4-BE49-F238E27FC236}">
              <a16:creationId xmlns:a16="http://schemas.microsoft.com/office/drawing/2014/main" id="{00000000-0008-0000-0F00-00002F020000}"/>
            </a:ext>
          </a:extLst>
        </xdr:cNvPr>
        <xdr:cNvSpPr txBox="1"/>
      </xdr:nvSpPr>
      <xdr:spPr>
        <a:xfrm>
          <a:off x="14389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5460</xdr:rowOff>
    </xdr:from>
    <xdr:ext cx="405111" cy="259045"/>
    <xdr:sp macro="" textlink="">
      <xdr:nvSpPr>
        <xdr:cNvPr id="560" name="n_3mainValue【一般廃棄物処理施設】&#10;有形固定資産減価償却率">
          <a:extLst>
            <a:ext uri="{FF2B5EF4-FFF2-40B4-BE49-F238E27FC236}">
              <a16:creationId xmlns:a16="http://schemas.microsoft.com/office/drawing/2014/main" id="{00000000-0008-0000-0F00-000030020000}"/>
            </a:ext>
          </a:extLst>
        </xdr:cNvPr>
        <xdr:cNvSpPr txBox="1"/>
      </xdr:nvSpPr>
      <xdr:spPr>
        <a:xfrm>
          <a:off x="13500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147518</xdr:rowOff>
    </xdr:from>
    <xdr:ext cx="405111" cy="259045"/>
    <xdr:sp macro="" textlink="">
      <xdr:nvSpPr>
        <xdr:cNvPr id="561" name="n_4mainValue【一般廃棄物処理施設】&#10;有形固定資産減価償却率">
          <a:extLst>
            <a:ext uri="{FF2B5EF4-FFF2-40B4-BE49-F238E27FC236}">
              <a16:creationId xmlns:a16="http://schemas.microsoft.com/office/drawing/2014/main" id="{00000000-0008-0000-0F00-000031020000}"/>
            </a:ext>
          </a:extLst>
        </xdr:cNvPr>
        <xdr:cNvSpPr txBox="1"/>
      </xdr:nvSpPr>
      <xdr:spPr>
        <a:xfrm>
          <a:off x="12611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2" name="【一般廃棄物処理施設】&#10;一人当たり有形固定資産（償却資産）額グラフ枠">
          <a:extLst>
            <a:ext uri="{FF2B5EF4-FFF2-40B4-BE49-F238E27FC236}">
              <a16:creationId xmlns:a16="http://schemas.microsoft.com/office/drawing/2014/main" id="{00000000-0008-0000-0F00-00004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584" name="【一般廃棄物処理施設】&#10;一人当たり有形固定資産（償却資産）額最小値テキスト">
          <a:extLst>
            <a:ext uri="{FF2B5EF4-FFF2-40B4-BE49-F238E27FC236}">
              <a16:creationId xmlns:a16="http://schemas.microsoft.com/office/drawing/2014/main" id="{00000000-0008-0000-0F00-000048020000}"/>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586" name="【一般廃棄物処理施設】&#10;一人当たり有形固定資産（償却資産）額最大値テキスト">
          <a:extLst>
            <a:ext uri="{FF2B5EF4-FFF2-40B4-BE49-F238E27FC236}">
              <a16:creationId xmlns:a16="http://schemas.microsoft.com/office/drawing/2014/main" id="{00000000-0008-0000-0F00-00004A020000}"/>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31607</xdr:rowOff>
    </xdr:from>
    <xdr:ext cx="534377" cy="259045"/>
    <xdr:sp macro="" textlink="">
      <xdr:nvSpPr>
        <xdr:cNvPr id="588" name="【一般廃棄物処理施設】&#10;一人当たり有形固定資産（償却資産）額平均値テキスト">
          <a:extLst>
            <a:ext uri="{FF2B5EF4-FFF2-40B4-BE49-F238E27FC236}">
              <a16:creationId xmlns:a16="http://schemas.microsoft.com/office/drawing/2014/main" id="{00000000-0008-0000-0F00-00004C020000}"/>
            </a:ext>
          </a:extLst>
        </xdr:cNvPr>
        <xdr:cNvSpPr txBox="1"/>
      </xdr:nvSpPr>
      <xdr:spPr>
        <a:xfrm>
          <a:off x="22199600" y="671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105287</xdr:rowOff>
    </xdr:from>
    <xdr:to>
      <xdr:col>112</xdr:col>
      <xdr:colOff>38100</xdr:colOff>
      <xdr:row>40</xdr:row>
      <xdr:rowOff>35437</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1272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108317</xdr:rowOff>
    </xdr:from>
    <xdr:to>
      <xdr:col>107</xdr:col>
      <xdr:colOff>101600</xdr:colOff>
      <xdr:row>40</xdr:row>
      <xdr:rowOff>38467</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0383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84205</xdr:rowOff>
    </xdr:from>
    <xdr:to>
      <xdr:col>102</xdr:col>
      <xdr:colOff>165100</xdr:colOff>
      <xdr:row>40</xdr:row>
      <xdr:rowOff>14355</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9494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16489</xdr:rowOff>
    </xdr:from>
    <xdr:to>
      <xdr:col>98</xdr:col>
      <xdr:colOff>38100</xdr:colOff>
      <xdr:row>40</xdr:row>
      <xdr:rowOff>118089</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8605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157728</xdr:rowOff>
    </xdr:from>
    <xdr:to>
      <xdr:col>116</xdr:col>
      <xdr:colOff>114300</xdr:colOff>
      <xdr:row>39</xdr:row>
      <xdr:rowOff>87878</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2110700" y="6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9155</xdr:rowOff>
    </xdr:from>
    <xdr:ext cx="534377" cy="259045"/>
    <xdr:sp macro="" textlink="">
      <xdr:nvSpPr>
        <xdr:cNvPr id="600" name="【一般廃棄物処理施設】&#10;一人当たり有形固定資産（償却資産）額該当値テキスト">
          <a:extLst>
            <a:ext uri="{FF2B5EF4-FFF2-40B4-BE49-F238E27FC236}">
              <a16:creationId xmlns:a16="http://schemas.microsoft.com/office/drawing/2014/main" id="{00000000-0008-0000-0F00-000058020000}"/>
            </a:ext>
          </a:extLst>
        </xdr:cNvPr>
        <xdr:cNvSpPr txBox="1"/>
      </xdr:nvSpPr>
      <xdr:spPr>
        <a:xfrm>
          <a:off x="22199600" y="65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163891</xdr:rowOff>
    </xdr:from>
    <xdr:to>
      <xdr:col>112</xdr:col>
      <xdr:colOff>38100</xdr:colOff>
      <xdr:row>39</xdr:row>
      <xdr:rowOff>94041</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1272500" y="66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37078</xdr:rowOff>
    </xdr:from>
    <xdr:to>
      <xdr:col>116</xdr:col>
      <xdr:colOff>63500</xdr:colOff>
      <xdr:row>39</xdr:row>
      <xdr:rowOff>43241</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21323300" y="6723628"/>
          <a:ext cx="8382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171393</xdr:rowOff>
    </xdr:from>
    <xdr:to>
      <xdr:col>107</xdr:col>
      <xdr:colOff>101600</xdr:colOff>
      <xdr:row>39</xdr:row>
      <xdr:rowOff>101543</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20383500" y="66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43241</xdr:rowOff>
    </xdr:from>
    <xdr:to>
      <xdr:col>111</xdr:col>
      <xdr:colOff>177800</xdr:colOff>
      <xdr:row>39</xdr:row>
      <xdr:rowOff>50743</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20434300" y="6729791"/>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5142</xdr:rowOff>
    </xdr:from>
    <xdr:to>
      <xdr:col>102</xdr:col>
      <xdr:colOff>165100</xdr:colOff>
      <xdr:row>39</xdr:row>
      <xdr:rowOff>106742</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9494500" y="66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50743</xdr:rowOff>
    </xdr:from>
    <xdr:to>
      <xdr:col>107</xdr:col>
      <xdr:colOff>50800</xdr:colOff>
      <xdr:row>39</xdr:row>
      <xdr:rowOff>55942</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19545300" y="6737293"/>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9174</xdr:rowOff>
    </xdr:from>
    <xdr:to>
      <xdr:col>98</xdr:col>
      <xdr:colOff>38100</xdr:colOff>
      <xdr:row>39</xdr:row>
      <xdr:rowOff>110774</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8605500" y="6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55942</xdr:rowOff>
    </xdr:from>
    <xdr:to>
      <xdr:col>102</xdr:col>
      <xdr:colOff>114300</xdr:colOff>
      <xdr:row>39</xdr:row>
      <xdr:rowOff>59974</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18656300" y="6742492"/>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26564</xdr:rowOff>
    </xdr:from>
    <xdr:ext cx="534377" cy="259045"/>
    <xdr:sp macro="" textlink="">
      <xdr:nvSpPr>
        <xdr:cNvPr id="609" name="n_1ave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10434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29594</xdr:rowOff>
    </xdr:from>
    <xdr:ext cx="534377" cy="259045"/>
    <xdr:sp macro="" textlink="">
      <xdr:nvSpPr>
        <xdr:cNvPr id="610" name="n_2ave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0167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5482</xdr:rowOff>
    </xdr:from>
    <xdr:ext cx="534377" cy="259045"/>
    <xdr:sp macro="" textlink="">
      <xdr:nvSpPr>
        <xdr:cNvPr id="611" name="n_3ave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9278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109216</xdr:rowOff>
    </xdr:from>
    <xdr:ext cx="534377" cy="259045"/>
    <xdr:sp macro="" textlink="">
      <xdr:nvSpPr>
        <xdr:cNvPr id="612" name="n_4ave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8389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110567</xdr:rowOff>
    </xdr:from>
    <xdr:ext cx="534377" cy="259045"/>
    <xdr:sp macro="" textlink="">
      <xdr:nvSpPr>
        <xdr:cNvPr id="613" name="n_1mainValue【一般廃棄物処理施設】&#10;一人当たり有形固定資産（償却資産）額">
          <a:extLst>
            <a:ext uri="{FF2B5EF4-FFF2-40B4-BE49-F238E27FC236}">
              <a16:creationId xmlns:a16="http://schemas.microsoft.com/office/drawing/2014/main" id="{00000000-0008-0000-0F00-000065020000}"/>
            </a:ext>
          </a:extLst>
        </xdr:cNvPr>
        <xdr:cNvSpPr txBox="1"/>
      </xdr:nvSpPr>
      <xdr:spPr>
        <a:xfrm>
          <a:off x="21043411" y="64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118070</xdr:rowOff>
    </xdr:from>
    <xdr:ext cx="534377" cy="259045"/>
    <xdr:sp macro="" textlink="">
      <xdr:nvSpPr>
        <xdr:cNvPr id="614" name="n_2mainValue【一般廃棄物処理施設】&#10;一人当たり有形固定資産（償却資産）額">
          <a:extLst>
            <a:ext uri="{FF2B5EF4-FFF2-40B4-BE49-F238E27FC236}">
              <a16:creationId xmlns:a16="http://schemas.microsoft.com/office/drawing/2014/main" id="{00000000-0008-0000-0F00-000066020000}"/>
            </a:ext>
          </a:extLst>
        </xdr:cNvPr>
        <xdr:cNvSpPr txBox="1"/>
      </xdr:nvSpPr>
      <xdr:spPr>
        <a:xfrm>
          <a:off x="20167111" y="64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123269</xdr:rowOff>
    </xdr:from>
    <xdr:ext cx="534377" cy="259045"/>
    <xdr:sp macro="" textlink="">
      <xdr:nvSpPr>
        <xdr:cNvPr id="615" name="n_3mainValue【一般廃棄物処理施設】&#10;一人当たり有形固定資産（償却資産）額">
          <a:extLst>
            <a:ext uri="{FF2B5EF4-FFF2-40B4-BE49-F238E27FC236}">
              <a16:creationId xmlns:a16="http://schemas.microsoft.com/office/drawing/2014/main" id="{00000000-0008-0000-0F00-000067020000}"/>
            </a:ext>
          </a:extLst>
        </xdr:cNvPr>
        <xdr:cNvSpPr txBox="1"/>
      </xdr:nvSpPr>
      <xdr:spPr>
        <a:xfrm>
          <a:off x="19278111" y="64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127301</xdr:rowOff>
    </xdr:from>
    <xdr:ext cx="534377" cy="259045"/>
    <xdr:sp macro="" textlink="">
      <xdr:nvSpPr>
        <xdr:cNvPr id="616" name="n_4mainValue【一般廃棄物処理施設】&#10;一人当たり有形固定資産（償却資産）額">
          <a:extLst>
            <a:ext uri="{FF2B5EF4-FFF2-40B4-BE49-F238E27FC236}">
              <a16:creationId xmlns:a16="http://schemas.microsoft.com/office/drawing/2014/main" id="{00000000-0008-0000-0F00-000068020000}"/>
            </a:ext>
          </a:extLst>
        </xdr:cNvPr>
        <xdr:cNvSpPr txBox="1"/>
      </xdr:nvSpPr>
      <xdr:spPr>
        <a:xfrm>
          <a:off x="18389111" y="64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00000000-0008-0000-0F00-00007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00000000-0008-0000-0F00-000080020000}"/>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00000000-0008-0000-0F00-000082020000}"/>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00000000-0008-0000-0F00-000084020000}"/>
            </a:ext>
          </a:extLst>
        </xdr:cNvPr>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143510</xdr:rowOff>
    </xdr:from>
    <xdr:to>
      <xdr:col>81</xdr:col>
      <xdr:colOff>101600</xdr:colOff>
      <xdr:row>57</xdr:row>
      <xdr:rowOff>73660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5430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22352</xdr:rowOff>
    </xdr:from>
    <xdr:to>
      <xdr:col>72</xdr:col>
      <xdr:colOff>38100</xdr:colOff>
      <xdr:row>57</xdr:row>
      <xdr:rowOff>123952</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3652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13208</xdr:rowOff>
    </xdr:from>
    <xdr:to>
      <xdr:col>67</xdr:col>
      <xdr:colOff>101600</xdr:colOff>
      <xdr:row>57</xdr:row>
      <xdr:rowOff>114808</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2763500" y="978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102362</xdr:rowOff>
    </xdr:from>
    <xdr:to>
      <xdr:col>85</xdr:col>
      <xdr:colOff>177800</xdr:colOff>
      <xdr:row>60</xdr:row>
      <xdr:rowOff>32512</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6268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80789</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00000000-0008-0000-0F00-000090020000}"/>
            </a:ext>
          </a:extLst>
        </xdr:cNvPr>
        <xdr:cNvSpPr txBox="1"/>
      </xdr:nvSpPr>
      <xdr:spPr>
        <a:xfrm>
          <a:off x="16357600"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153162</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5481300" y="102184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125730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14592300" y="1021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148590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13703300" y="1024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148590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814300" y="10149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90187</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140479</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131335</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144797</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00000000-0008-0000-0F00-0000A0020000}"/>
            </a:ext>
          </a:extLst>
        </xdr:cNvPr>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00000000-0008-0000-0F00-0000B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00000000-0008-0000-0F00-0000B9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00000000-0008-0000-0F00-0000BB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00000000-0008-0000-0F00-0000BD020000}"/>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8605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00000000-0008-0000-0F00-0000C9020000}"/>
            </a:ext>
          </a:extLst>
        </xdr:cNvPr>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80010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1323300" y="10877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83820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0434300" y="1088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83820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9545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87630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18656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22" name="n_1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23" name="n_2ave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24" name="n_3ave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67327</xdr:rowOff>
    </xdr:from>
    <xdr:ext cx="469744" cy="259045"/>
    <xdr:sp macro="" textlink="">
      <xdr:nvSpPr>
        <xdr:cNvPr id="725" name="n_4ave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26" name="n_1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727" name="n_2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728" name="n_3mainValue【保健センター・保健所】&#10;一人当たり面積">
          <a:extLst>
            <a:ext uri="{FF2B5EF4-FFF2-40B4-BE49-F238E27FC236}">
              <a16:creationId xmlns:a16="http://schemas.microsoft.com/office/drawing/2014/main" id="{00000000-0008-0000-0F00-0000D8020000}"/>
            </a:ext>
          </a:extLst>
        </xdr:cNvPr>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729" name="n_4mainValue【保健センター・保健所】&#10;一人当たり面積">
          <a:extLst>
            <a:ext uri="{FF2B5EF4-FFF2-40B4-BE49-F238E27FC236}">
              <a16:creationId xmlns:a16="http://schemas.microsoft.com/office/drawing/2014/main" id="{00000000-0008-0000-0F00-0000D9020000}"/>
            </a:ext>
          </a:extLst>
        </xdr:cNvPr>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a:extLst>
            <a:ext uri="{FF2B5EF4-FFF2-40B4-BE49-F238E27FC236}">
              <a16:creationId xmlns:a16="http://schemas.microsoft.com/office/drawing/2014/main" id="{00000000-0008-0000-0F00-0000F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5" name="【消防施設】&#10;有形固定資産減価償却率最小値テキスト">
          <a:extLst>
            <a:ext uri="{FF2B5EF4-FFF2-40B4-BE49-F238E27FC236}">
              <a16:creationId xmlns:a16="http://schemas.microsoft.com/office/drawing/2014/main" id="{00000000-0008-0000-0F00-0000F302000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7" name="【消防施設】&#10;有形固定資産減価償却率最大値テキスト">
          <a:extLst>
            <a:ext uri="{FF2B5EF4-FFF2-40B4-BE49-F238E27FC236}">
              <a16:creationId xmlns:a16="http://schemas.microsoft.com/office/drawing/2014/main" id="{00000000-0008-0000-0F00-0000F502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759" name="【消防施設】&#10;有形固定資産減価償却率平均値テキスト">
          <a:extLst>
            <a:ext uri="{FF2B5EF4-FFF2-40B4-BE49-F238E27FC236}">
              <a16:creationId xmlns:a16="http://schemas.microsoft.com/office/drawing/2014/main" id="{00000000-0008-0000-0F00-0000F7020000}"/>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4541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122555</xdr:rowOff>
    </xdr:from>
    <xdr:to>
      <xdr:col>72</xdr:col>
      <xdr:colOff>38100</xdr:colOff>
      <xdr:row>81</xdr:row>
      <xdr:rowOff>52705</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3652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50164</xdr:rowOff>
    </xdr:from>
    <xdr:to>
      <xdr:col>67</xdr:col>
      <xdr:colOff>101600</xdr:colOff>
      <xdr:row>80</xdr:row>
      <xdr:rowOff>151764</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2763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42545</xdr:rowOff>
    </xdr:from>
    <xdr:to>
      <xdr:col>85</xdr:col>
      <xdr:colOff>177800</xdr:colOff>
      <xdr:row>82</xdr:row>
      <xdr:rowOff>144145</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6268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65422</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00000000-0008-0000-0F00-000003030000}"/>
            </a:ext>
          </a:extLst>
        </xdr:cNvPr>
        <xdr:cNvSpPr txBox="1"/>
      </xdr:nvSpPr>
      <xdr:spPr>
        <a:xfrm>
          <a:off x="16357600"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93345</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5481300" y="14108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120650</xdr:rowOff>
    </xdr:from>
    <xdr:to>
      <xdr:col>76</xdr:col>
      <xdr:colOff>165100</xdr:colOff>
      <xdr:row>82</xdr:row>
      <xdr:rowOff>50800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4541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0</xdr:rowOff>
    </xdr:from>
    <xdr:to>
      <xdr:col>81</xdr:col>
      <xdr:colOff>50800</xdr:colOff>
      <xdr:row>82</xdr:row>
      <xdr:rowOff>49530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4592300" y="14058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76836</xdr:rowOff>
    </xdr:from>
    <xdr:to>
      <xdr:col>72</xdr:col>
      <xdr:colOff>38100</xdr:colOff>
      <xdr:row>82</xdr:row>
      <xdr:rowOff>6986</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3652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82</xdr:row>
      <xdr:rowOff>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3703300" y="14015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38736</xdr:rowOff>
    </xdr:from>
    <xdr:to>
      <xdr:col>67</xdr:col>
      <xdr:colOff>101600</xdr:colOff>
      <xdr:row>81</xdr:row>
      <xdr:rowOff>140336</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2763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89536</xdr:rowOff>
    </xdr:from>
    <xdr:to>
      <xdr:col>71</xdr:col>
      <xdr:colOff>177800</xdr:colOff>
      <xdr:row>81</xdr:row>
      <xdr:rowOff>127636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814300" y="1397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780" name="n_1ave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781" name="n_2ave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69232</xdr:rowOff>
    </xdr:from>
    <xdr:ext cx="405111" cy="259045"/>
    <xdr:sp macro="" textlink="">
      <xdr:nvSpPr>
        <xdr:cNvPr id="782" name="n_3ave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168291</xdr:rowOff>
    </xdr:from>
    <xdr:ext cx="405111" cy="259045"/>
    <xdr:sp macro="" textlink="">
      <xdr:nvSpPr>
        <xdr:cNvPr id="783" name="n_4ave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91457</xdr:rowOff>
    </xdr:from>
    <xdr:ext cx="405111" cy="259045"/>
    <xdr:sp macro="" textlink="">
      <xdr:nvSpPr>
        <xdr:cNvPr id="784" name="n_1mainValue【消防施設】&#10;有形固定資産減価償却率">
          <a:extLst>
            <a:ext uri="{FF2B5EF4-FFF2-40B4-BE49-F238E27FC236}">
              <a16:creationId xmlns:a16="http://schemas.microsoft.com/office/drawing/2014/main" id="{00000000-0008-0000-0F00-000010030000}"/>
            </a:ext>
          </a:extLst>
        </xdr:cNvPr>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785" name="n_2mainValue【消防施設】&#10;有形固定資産減価償却率">
          <a:extLst>
            <a:ext uri="{FF2B5EF4-FFF2-40B4-BE49-F238E27FC236}">
              <a16:creationId xmlns:a16="http://schemas.microsoft.com/office/drawing/2014/main" id="{00000000-0008-0000-0F00-000011030000}"/>
            </a:ext>
          </a:extLst>
        </xdr:cNvPr>
        <xdr:cNvSpPr txBox="1"/>
      </xdr:nvSpPr>
      <xdr:spPr>
        <a:xfrm>
          <a:off x="14389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169563</xdr:rowOff>
    </xdr:from>
    <xdr:ext cx="405111" cy="259045"/>
    <xdr:sp macro="" textlink="">
      <xdr:nvSpPr>
        <xdr:cNvPr id="786" name="n_3mainValue【消防施設】&#10;有形固定資産減価償却率">
          <a:extLst>
            <a:ext uri="{FF2B5EF4-FFF2-40B4-BE49-F238E27FC236}">
              <a16:creationId xmlns:a16="http://schemas.microsoft.com/office/drawing/2014/main" id="{00000000-0008-0000-0F00-000012030000}"/>
            </a:ext>
          </a:extLst>
        </xdr:cNvPr>
        <xdr:cNvSpPr txBox="1"/>
      </xdr:nvSpPr>
      <xdr:spPr>
        <a:xfrm>
          <a:off x="13500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787" name="n_4mainValue【消防施設】&#10;有形固定資産減価償却率">
          <a:extLst>
            <a:ext uri="{FF2B5EF4-FFF2-40B4-BE49-F238E27FC236}">
              <a16:creationId xmlns:a16="http://schemas.microsoft.com/office/drawing/2014/main" id="{00000000-0008-0000-0F00-000013030000}"/>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F00-00002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F00-00002C03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F00-00002E030000}"/>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F00-000030030000}"/>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115570</xdr:rowOff>
    </xdr:from>
    <xdr:to>
      <xdr:col>112</xdr:col>
      <xdr:colOff>38100</xdr:colOff>
      <xdr:row>86</xdr:row>
      <xdr:rowOff>45720</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1272500"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119380</xdr:rowOff>
    </xdr:from>
    <xdr:to>
      <xdr:col>102</xdr:col>
      <xdr:colOff>165100</xdr:colOff>
      <xdr:row>86</xdr:row>
      <xdr:rowOff>49530</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9494500" y="1469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113030</xdr:rowOff>
    </xdr:from>
    <xdr:to>
      <xdr:col>98</xdr:col>
      <xdr:colOff>38100</xdr:colOff>
      <xdr:row>86</xdr:row>
      <xdr:rowOff>43180</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8605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165100</xdr:rowOff>
    </xdr:from>
    <xdr:to>
      <xdr:col>116</xdr:col>
      <xdr:colOff>114300</xdr:colOff>
      <xdr:row>86</xdr:row>
      <xdr:rowOff>95250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21107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80027</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F00-00003C030000}"/>
            </a:ext>
          </a:extLst>
        </xdr:cNvPr>
        <xdr:cNvSpPr txBox="1"/>
      </xdr:nvSpPr>
      <xdr:spPr>
        <a:xfrm>
          <a:off x="221996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44450</xdr:rowOff>
    </xdr:from>
    <xdr:to>
      <xdr:col>116</xdr:col>
      <xdr:colOff>63500</xdr:colOff>
      <xdr:row>86</xdr:row>
      <xdr:rowOff>45720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1323300" y="147891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167639</xdr:rowOff>
    </xdr:from>
    <xdr:to>
      <xdr:col>107</xdr:col>
      <xdr:colOff>101600</xdr:colOff>
      <xdr:row>86</xdr:row>
      <xdr:rowOff>97789</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0383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46989</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20434300" y="147904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168911</xdr:rowOff>
    </xdr:from>
    <xdr:to>
      <xdr:col>102</xdr:col>
      <xdr:colOff>165100</xdr:colOff>
      <xdr:row>86</xdr:row>
      <xdr:rowOff>99061</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9494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46989</xdr:rowOff>
    </xdr:from>
    <xdr:to>
      <xdr:col>107</xdr:col>
      <xdr:colOff>50800</xdr:colOff>
      <xdr:row>86</xdr:row>
      <xdr:rowOff>48261</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9545300" y="147916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168911</xdr:rowOff>
    </xdr:from>
    <xdr:to>
      <xdr:col>98</xdr:col>
      <xdr:colOff>38100</xdr:colOff>
      <xdr:row>86</xdr:row>
      <xdr:rowOff>99061</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8605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48261</xdr:rowOff>
    </xdr:from>
    <xdr:to>
      <xdr:col>102</xdr:col>
      <xdr:colOff>114300</xdr:colOff>
      <xdr:row>86</xdr:row>
      <xdr:rowOff>48261</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656300" y="1479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62247</xdr:rowOff>
    </xdr:from>
    <xdr:ext cx="469744" cy="259045"/>
    <xdr:sp macro="" textlink="">
      <xdr:nvSpPr>
        <xdr:cNvPr id="837" name="n_1aveValue【消防施設】&#10;一人当たり面積">
          <a:extLst>
            <a:ext uri="{FF2B5EF4-FFF2-40B4-BE49-F238E27FC236}">
              <a16:creationId xmlns:a16="http://schemas.microsoft.com/office/drawing/2014/main" id="{00000000-0008-0000-0F00-000045030000}"/>
            </a:ext>
          </a:extLst>
        </xdr:cNvPr>
        <xdr:cNvSpPr txBox="1"/>
      </xdr:nvSpPr>
      <xdr:spPr>
        <a:xfrm>
          <a:off x="21075727"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838" name="n_2aveValue【消防施設】&#10;一人当たり面積">
          <a:extLst>
            <a:ext uri="{FF2B5EF4-FFF2-40B4-BE49-F238E27FC236}">
              <a16:creationId xmlns:a16="http://schemas.microsoft.com/office/drawing/2014/main" id="{00000000-0008-0000-0F00-000046030000}"/>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66057</xdr:rowOff>
    </xdr:from>
    <xdr:ext cx="469744" cy="259045"/>
    <xdr:sp macro="" textlink="">
      <xdr:nvSpPr>
        <xdr:cNvPr id="839" name="n_3aveValue【消防施設】&#10;一人当たり面積">
          <a:extLst>
            <a:ext uri="{FF2B5EF4-FFF2-40B4-BE49-F238E27FC236}">
              <a16:creationId xmlns:a16="http://schemas.microsoft.com/office/drawing/2014/main" id="{00000000-0008-0000-0F00-000047030000}"/>
            </a:ext>
          </a:extLst>
        </xdr:cNvPr>
        <xdr:cNvSpPr txBox="1"/>
      </xdr:nvSpPr>
      <xdr:spPr>
        <a:xfrm>
          <a:off x="19310427" y="1446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59707</xdr:rowOff>
    </xdr:from>
    <xdr:ext cx="469744" cy="259045"/>
    <xdr:sp macro="" textlink="">
      <xdr:nvSpPr>
        <xdr:cNvPr id="840" name="n_4aveValue【消防施設】&#10;一人当たり面積">
          <a:extLst>
            <a:ext uri="{FF2B5EF4-FFF2-40B4-BE49-F238E27FC236}">
              <a16:creationId xmlns:a16="http://schemas.microsoft.com/office/drawing/2014/main" id="{00000000-0008-0000-0F00-000048030000}"/>
            </a:ext>
          </a:extLst>
        </xdr:cNvPr>
        <xdr:cNvSpPr txBox="1"/>
      </xdr:nvSpPr>
      <xdr:spPr>
        <a:xfrm>
          <a:off x="184214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841" name="n_1mainValue【消防施設】&#10;一人当たり面積">
          <a:extLst>
            <a:ext uri="{FF2B5EF4-FFF2-40B4-BE49-F238E27FC236}">
              <a16:creationId xmlns:a16="http://schemas.microsoft.com/office/drawing/2014/main" id="{00000000-0008-0000-0F00-000049030000}"/>
            </a:ext>
          </a:extLst>
        </xdr:cNvPr>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88916</xdr:rowOff>
    </xdr:from>
    <xdr:ext cx="469744" cy="259045"/>
    <xdr:sp macro="" textlink="">
      <xdr:nvSpPr>
        <xdr:cNvPr id="842" name="n_2mainValue【消防施設】&#10;一人当たり面積">
          <a:extLst>
            <a:ext uri="{FF2B5EF4-FFF2-40B4-BE49-F238E27FC236}">
              <a16:creationId xmlns:a16="http://schemas.microsoft.com/office/drawing/2014/main" id="{00000000-0008-0000-0F00-00004A030000}"/>
            </a:ext>
          </a:extLst>
        </xdr:cNvPr>
        <xdr:cNvSpPr txBox="1"/>
      </xdr:nvSpPr>
      <xdr:spPr>
        <a:xfrm>
          <a:off x="20199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90188</xdr:rowOff>
    </xdr:from>
    <xdr:ext cx="469744" cy="259045"/>
    <xdr:sp macro="" textlink="">
      <xdr:nvSpPr>
        <xdr:cNvPr id="843" name="n_3mainValue【消防施設】&#10;一人当たり面積">
          <a:extLst>
            <a:ext uri="{FF2B5EF4-FFF2-40B4-BE49-F238E27FC236}">
              <a16:creationId xmlns:a16="http://schemas.microsoft.com/office/drawing/2014/main" id="{00000000-0008-0000-0F00-00004B030000}"/>
            </a:ext>
          </a:extLst>
        </xdr:cNvPr>
        <xdr:cNvSpPr txBox="1"/>
      </xdr:nvSpPr>
      <xdr:spPr>
        <a:xfrm>
          <a:off x="19310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90188</xdr:rowOff>
    </xdr:from>
    <xdr:ext cx="469744" cy="259045"/>
    <xdr:sp macro="" textlink="">
      <xdr:nvSpPr>
        <xdr:cNvPr id="844" name="n_4mainValue【消防施設】&#10;一人当たり面積">
          <a:extLst>
            <a:ext uri="{FF2B5EF4-FFF2-40B4-BE49-F238E27FC236}">
              <a16:creationId xmlns:a16="http://schemas.microsoft.com/office/drawing/2014/main" id="{00000000-0008-0000-0F00-00004C030000}"/>
            </a:ext>
          </a:extLst>
        </xdr:cNvPr>
        <xdr:cNvSpPr txBox="1"/>
      </xdr:nvSpPr>
      <xdr:spPr>
        <a:xfrm>
          <a:off x="18421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F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F00-000067030000}"/>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F00-00006903000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13625</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F00-00006B030000}"/>
            </a:ext>
          </a:extLst>
        </xdr:cNvPr>
        <xdr:cNvSpPr txBox="1"/>
      </xdr:nvSpPr>
      <xdr:spPr>
        <a:xfrm>
          <a:off x="16357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F00-000077030000}"/>
            </a:ext>
          </a:extLst>
        </xdr:cNvPr>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2539</xdr:rowOff>
    </xdr:from>
    <xdr:to>
      <xdr:col>81</xdr:col>
      <xdr:colOff>101600</xdr:colOff>
      <xdr:row>101</xdr:row>
      <xdr:rowOff>104139</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123552</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5481300" y="17369789"/>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103777</xdr:rowOff>
    </xdr:from>
    <xdr:to>
      <xdr:col>76</xdr:col>
      <xdr:colOff>165100</xdr:colOff>
      <xdr:row>101</xdr:row>
      <xdr:rowOff>33927</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4541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154577</xdr:rowOff>
    </xdr:from>
    <xdr:to>
      <xdr:col>81</xdr:col>
      <xdr:colOff>50800</xdr:colOff>
      <xdr:row>101</xdr:row>
      <xdr:rowOff>53339</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4592300" y="17299577"/>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35198</xdr:rowOff>
    </xdr:from>
    <xdr:to>
      <xdr:col>72</xdr:col>
      <xdr:colOff>38100</xdr:colOff>
      <xdr:row>100</xdr:row>
      <xdr:rowOff>136798</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13652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85998</xdr:rowOff>
    </xdr:from>
    <xdr:to>
      <xdr:col>76</xdr:col>
      <xdr:colOff>114300</xdr:colOff>
      <xdr:row>100</xdr:row>
      <xdr:rowOff>154577</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3703300" y="1723099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136434</xdr:rowOff>
    </xdr:from>
    <xdr:to>
      <xdr:col>67</xdr:col>
      <xdr:colOff>101600</xdr:colOff>
      <xdr:row>100</xdr:row>
      <xdr:rowOff>66584</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1276350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15784</xdr:rowOff>
    </xdr:from>
    <xdr:to>
      <xdr:col>71</xdr:col>
      <xdr:colOff>177800</xdr:colOff>
      <xdr:row>100</xdr:row>
      <xdr:rowOff>85998</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2814300" y="17160784"/>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F00-000080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F00-00008103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F00-000082030000}"/>
            </a:ext>
          </a:extLst>
        </xdr:cNvPr>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F00-000083030000}"/>
            </a:ext>
          </a:extLst>
        </xdr:cNvPr>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120666</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F00-000084030000}"/>
            </a:ext>
          </a:extLst>
        </xdr:cNvPr>
        <xdr:cNvSpPr txBox="1"/>
      </xdr:nvSpPr>
      <xdr:spPr>
        <a:xfrm>
          <a:off x="15266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50454</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F00-000085030000}"/>
            </a:ext>
          </a:extLst>
        </xdr:cNvPr>
        <xdr:cNvSpPr txBox="1"/>
      </xdr:nvSpPr>
      <xdr:spPr>
        <a:xfrm>
          <a:off x="14389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153325</xdr:rowOff>
    </xdr:from>
    <xdr:ext cx="340478" cy="259045"/>
    <xdr:sp macro="" textlink="">
      <xdr:nvSpPr>
        <xdr:cNvPr id="902" name="n_3mainValue【庁舎】&#10;有形固定資産減価償却率">
          <a:extLst>
            <a:ext uri="{FF2B5EF4-FFF2-40B4-BE49-F238E27FC236}">
              <a16:creationId xmlns:a16="http://schemas.microsoft.com/office/drawing/2014/main" id="{00000000-0008-0000-0F00-000086030000}"/>
            </a:ext>
          </a:extLst>
        </xdr:cNvPr>
        <xdr:cNvSpPr txBox="1"/>
      </xdr:nvSpPr>
      <xdr:spPr>
        <a:xfrm>
          <a:off x="13533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83111</xdr:rowOff>
    </xdr:from>
    <xdr:ext cx="340478" cy="259045"/>
    <xdr:sp macro="" textlink="">
      <xdr:nvSpPr>
        <xdr:cNvPr id="903" name="n_4mainValue【庁舎】&#10;有形固定資産減価償却率">
          <a:extLst>
            <a:ext uri="{FF2B5EF4-FFF2-40B4-BE49-F238E27FC236}">
              <a16:creationId xmlns:a16="http://schemas.microsoft.com/office/drawing/2014/main" id="{00000000-0008-0000-0F00-000087030000}"/>
            </a:ext>
          </a:extLst>
        </xdr:cNvPr>
        <xdr:cNvSpPr txBox="1"/>
      </xdr:nvSpPr>
      <xdr:spPr>
        <a:xfrm>
          <a:off x="12644061" y="1688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F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00000000-0008-0000-0F00-00009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929" name="【庁舎】&#10;一人当たり面積最小値テキスト">
          <a:extLst>
            <a:ext uri="{FF2B5EF4-FFF2-40B4-BE49-F238E27FC236}">
              <a16:creationId xmlns:a16="http://schemas.microsoft.com/office/drawing/2014/main" id="{00000000-0008-0000-0F00-0000A1030000}"/>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931" name="【庁舎】&#10;一人当たり面積最大値テキスト">
          <a:extLst>
            <a:ext uri="{FF2B5EF4-FFF2-40B4-BE49-F238E27FC236}">
              <a16:creationId xmlns:a16="http://schemas.microsoft.com/office/drawing/2014/main" id="{00000000-0008-0000-0F00-0000A3030000}"/>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933" name="【庁舎】&#10;一人当たり面積平均値テキスト">
          <a:extLst>
            <a:ext uri="{FF2B5EF4-FFF2-40B4-BE49-F238E27FC236}">
              <a16:creationId xmlns:a16="http://schemas.microsoft.com/office/drawing/2014/main" id="{00000000-0008-0000-0F00-0000A5030000}"/>
            </a:ext>
          </a:extLst>
        </xdr:cNvPr>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141605</xdr:rowOff>
    </xdr:from>
    <xdr:to>
      <xdr:col>112</xdr:col>
      <xdr:colOff>38100</xdr:colOff>
      <xdr:row>108</xdr:row>
      <xdr:rowOff>71755</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21272500" y="184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139700</xdr:rowOff>
    </xdr:from>
    <xdr:to>
      <xdr:col>107</xdr:col>
      <xdr:colOff>101600</xdr:colOff>
      <xdr:row>108</xdr:row>
      <xdr:rowOff>69850</xdr:rowOff>
    </xdr:to>
    <xdr:sp macro="" textlink="">
      <xdr:nvSpPr>
        <xdr:cNvPr id="936" name="フローチャート: 判断 935">
          <a:extLst>
            <a:ext uri="{FF2B5EF4-FFF2-40B4-BE49-F238E27FC236}">
              <a16:creationId xmlns:a16="http://schemas.microsoft.com/office/drawing/2014/main" id="{00000000-0008-0000-0F00-0000A8030000}"/>
            </a:ext>
          </a:extLst>
        </xdr:cNvPr>
        <xdr:cNvSpPr/>
      </xdr:nvSpPr>
      <xdr:spPr>
        <a:xfrm>
          <a:off x="2038350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153036</xdr:rowOff>
    </xdr:from>
    <xdr:to>
      <xdr:col>102</xdr:col>
      <xdr:colOff>165100</xdr:colOff>
      <xdr:row>108</xdr:row>
      <xdr:rowOff>83186</xdr:rowOff>
    </xdr:to>
    <xdr:sp macro="" textlink="">
      <xdr:nvSpPr>
        <xdr:cNvPr id="937" name="フローチャート: 判断 936">
          <a:extLst>
            <a:ext uri="{FF2B5EF4-FFF2-40B4-BE49-F238E27FC236}">
              <a16:creationId xmlns:a16="http://schemas.microsoft.com/office/drawing/2014/main" id="{00000000-0008-0000-0F00-0000A9030000}"/>
            </a:ext>
          </a:extLst>
        </xdr:cNvPr>
        <xdr:cNvSpPr/>
      </xdr:nvSpPr>
      <xdr:spPr>
        <a:xfrm>
          <a:off x="19494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938" name="フローチャート: 判断 937">
          <a:extLst>
            <a:ext uri="{FF2B5EF4-FFF2-40B4-BE49-F238E27FC236}">
              <a16:creationId xmlns:a16="http://schemas.microsoft.com/office/drawing/2014/main" id="{00000000-0008-0000-0F00-0000AA030000}"/>
            </a:ext>
          </a:extLst>
        </xdr:cNvPr>
        <xdr:cNvSpPr/>
      </xdr:nvSpPr>
      <xdr:spPr>
        <a:xfrm>
          <a:off x="18605500" y="1849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F00-0000A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F00-0000A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107314</xdr:rowOff>
    </xdr:from>
    <xdr:to>
      <xdr:col>116</xdr:col>
      <xdr:colOff>114300</xdr:colOff>
      <xdr:row>108</xdr:row>
      <xdr:rowOff>37464</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221107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85741</xdr:rowOff>
    </xdr:from>
    <xdr:ext cx="469744" cy="259045"/>
    <xdr:sp macro="" textlink="">
      <xdr:nvSpPr>
        <xdr:cNvPr id="945" name="【庁舎】&#10;一人当たり面積該当値テキスト">
          <a:extLst>
            <a:ext uri="{FF2B5EF4-FFF2-40B4-BE49-F238E27FC236}">
              <a16:creationId xmlns:a16="http://schemas.microsoft.com/office/drawing/2014/main" id="{00000000-0008-0000-0F00-0000B1030000}"/>
            </a:ext>
          </a:extLst>
        </xdr:cNvPr>
        <xdr:cNvSpPr txBox="1"/>
      </xdr:nvSpPr>
      <xdr:spPr>
        <a:xfrm>
          <a:off x="22199600"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114936</xdr:rowOff>
    </xdr:from>
    <xdr:to>
      <xdr:col>112</xdr:col>
      <xdr:colOff>38100</xdr:colOff>
      <xdr:row>108</xdr:row>
      <xdr:rowOff>45086</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21272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158114</xdr:rowOff>
    </xdr:from>
    <xdr:to>
      <xdr:col>116</xdr:col>
      <xdr:colOff>63500</xdr:colOff>
      <xdr:row>107</xdr:row>
      <xdr:rowOff>165736</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21323300" y="185032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124461</xdr:rowOff>
    </xdr:from>
    <xdr:to>
      <xdr:col>107</xdr:col>
      <xdr:colOff>101600</xdr:colOff>
      <xdr:row>108</xdr:row>
      <xdr:rowOff>54611</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2038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165736</xdr:rowOff>
    </xdr:from>
    <xdr:to>
      <xdr:col>111</xdr:col>
      <xdr:colOff>177800</xdr:colOff>
      <xdr:row>108</xdr:row>
      <xdr:rowOff>3811</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flipV="1">
          <a:off x="20434300" y="185108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147320</xdr:rowOff>
    </xdr:from>
    <xdr:to>
      <xdr:col>102</xdr:col>
      <xdr:colOff>165100</xdr:colOff>
      <xdr:row>108</xdr:row>
      <xdr:rowOff>77470</xdr:rowOff>
    </xdr:to>
    <xdr:sp macro="" textlink="">
      <xdr:nvSpPr>
        <xdr:cNvPr id="950" name="楕円 949">
          <a:extLst>
            <a:ext uri="{FF2B5EF4-FFF2-40B4-BE49-F238E27FC236}">
              <a16:creationId xmlns:a16="http://schemas.microsoft.com/office/drawing/2014/main" id="{00000000-0008-0000-0F00-0000B6030000}"/>
            </a:ext>
          </a:extLst>
        </xdr:cNvPr>
        <xdr:cNvSpPr/>
      </xdr:nvSpPr>
      <xdr:spPr>
        <a:xfrm>
          <a:off x="19494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3811</xdr:rowOff>
    </xdr:from>
    <xdr:to>
      <xdr:col>107</xdr:col>
      <xdr:colOff>50800</xdr:colOff>
      <xdr:row>108</xdr:row>
      <xdr:rowOff>26670</xdr:rowOff>
    </xdr:to>
    <xdr:cxnSp macro="">
      <xdr:nvCxnSpPr>
        <xdr:cNvPr id="951" name="直線コネクタ 950">
          <a:extLst>
            <a:ext uri="{FF2B5EF4-FFF2-40B4-BE49-F238E27FC236}">
              <a16:creationId xmlns:a16="http://schemas.microsoft.com/office/drawing/2014/main" id="{00000000-0008-0000-0F00-0000B7030000}"/>
            </a:ext>
          </a:extLst>
        </xdr:cNvPr>
        <xdr:cNvCxnSpPr/>
      </xdr:nvCxnSpPr>
      <xdr:spPr>
        <a:xfrm flipV="1">
          <a:off x="19545300" y="18520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952" name="楕円 951">
          <a:extLst>
            <a:ext uri="{FF2B5EF4-FFF2-40B4-BE49-F238E27FC236}">
              <a16:creationId xmlns:a16="http://schemas.microsoft.com/office/drawing/2014/main" id="{00000000-0008-0000-0F00-0000B8030000}"/>
            </a:ext>
          </a:extLst>
        </xdr:cNvPr>
        <xdr:cNvSpPr/>
      </xdr:nvSpPr>
      <xdr:spPr>
        <a:xfrm>
          <a:off x="18605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26670</xdr:rowOff>
    </xdr:from>
    <xdr:to>
      <xdr:col>102</xdr:col>
      <xdr:colOff>114300</xdr:colOff>
      <xdr:row>108</xdr:row>
      <xdr:rowOff>38100</xdr:rowOff>
    </xdr:to>
    <xdr:cxnSp macro="">
      <xdr:nvCxnSpPr>
        <xdr:cNvPr id="953" name="直線コネクタ 952">
          <a:extLst>
            <a:ext uri="{FF2B5EF4-FFF2-40B4-BE49-F238E27FC236}">
              <a16:creationId xmlns:a16="http://schemas.microsoft.com/office/drawing/2014/main" id="{00000000-0008-0000-0F00-0000B9030000}"/>
            </a:ext>
          </a:extLst>
        </xdr:cNvPr>
        <xdr:cNvCxnSpPr/>
      </xdr:nvCxnSpPr>
      <xdr:spPr>
        <a:xfrm flipV="1">
          <a:off x="18656300" y="18543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62882</xdr:rowOff>
    </xdr:from>
    <xdr:ext cx="469744" cy="259045"/>
    <xdr:sp macro="" textlink="">
      <xdr:nvSpPr>
        <xdr:cNvPr id="954" name="n_1aveValue【庁舎】&#10;一人当たり面積">
          <a:extLst>
            <a:ext uri="{FF2B5EF4-FFF2-40B4-BE49-F238E27FC236}">
              <a16:creationId xmlns:a16="http://schemas.microsoft.com/office/drawing/2014/main" id="{00000000-0008-0000-0F00-0000BA030000}"/>
            </a:ext>
          </a:extLst>
        </xdr:cNvPr>
        <xdr:cNvSpPr txBox="1"/>
      </xdr:nvSpPr>
      <xdr:spPr>
        <a:xfrm>
          <a:off x="21075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955" name="n_2aveValue【庁舎】&#10;一人当たり面積">
          <a:extLst>
            <a:ext uri="{FF2B5EF4-FFF2-40B4-BE49-F238E27FC236}">
              <a16:creationId xmlns:a16="http://schemas.microsoft.com/office/drawing/2014/main" id="{00000000-0008-0000-0F00-0000BB030000}"/>
            </a:ext>
          </a:extLst>
        </xdr:cNvPr>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74313</xdr:rowOff>
    </xdr:from>
    <xdr:ext cx="469744" cy="259045"/>
    <xdr:sp macro="" textlink="">
      <xdr:nvSpPr>
        <xdr:cNvPr id="956" name="n_3aveValue【庁舎】&#10;一人当たり面積">
          <a:extLst>
            <a:ext uri="{FF2B5EF4-FFF2-40B4-BE49-F238E27FC236}">
              <a16:creationId xmlns:a16="http://schemas.microsoft.com/office/drawing/2014/main" id="{00000000-0008-0000-0F00-0000BC030000}"/>
            </a:ext>
          </a:extLst>
        </xdr:cNvPr>
        <xdr:cNvSpPr txBox="1"/>
      </xdr:nvSpPr>
      <xdr:spPr>
        <a:xfrm>
          <a:off x="19310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97807</xdr:rowOff>
    </xdr:from>
    <xdr:ext cx="469744" cy="259045"/>
    <xdr:sp macro="" textlink="">
      <xdr:nvSpPr>
        <xdr:cNvPr id="957" name="n_4aveValue【庁舎】&#10;一人当たり面積">
          <a:extLst>
            <a:ext uri="{FF2B5EF4-FFF2-40B4-BE49-F238E27FC236}">
              <a16:creationId xmlns:a16="http://schemas.microsoft.com/office/drawing/2014/main" id="{00000000-0008-0000-0F00-0000BD030000}"/>
            </a:ext>
          </a:extLst>
        </xdr:cNvPr>
        <xdr:cNvSpPr txBox="1"/>
      </xdr:nvSpPr>
      <xdr:spPr>
        <a:xfrm>
          <a:off x="18421427" y="182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61613</xdr:rowOff>
    </xdr:from>
    <xdr:ext cx="469744" cy="259045"/>
    <xdr:sp macro="" textlink="">
      <xdr:nvSpPr>
        <xdr:cNvPr id="958" name="n_1mainValue【庁舎】&#10;一人当たり面積">
          <a:extLst>
            <a:ext uri="{FF2B5EF4-FFF2-40B4-BE49-F238E27FC236}">
              <a16:creationId xmlns:a16="http://schemas.microsoft.com/office/drawing/2014/main" id="{00000000-0008-0000-0F00-0000BE030000}"/>
            </a:ext>
          </a:extLst>
        </xdr:cNvPr>
        <xdr:cNvSpPr txBox="1"/>
      </xdr:nvSpPr>
      <xdr:spPr>
        <a:xfrm>
          <a:off x="210757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71138</xdr:rowOff>
    </xdr:from>
    <xdr:ext cx="469744" cy="259045"/>
    <xdr:sp macro="" textlink="">
      <xdr:nvSpPr>
        <xdr:cNvPr id="959" name="n_2mainValue【庁舎】&#10;一人当たり面積">
          <a:extLst>
            <a:ext uri="{FF2B5EF4-FFF2-40B4-BE49-F238E27FC236}">
              <a16:creationId xmlns:a16="http://schemas.microsoft.com/office/drawing/2014/main" id="{00000000-0008-0000-0F00-0000BF030000}"/>
            </a:ext>
          </a:extLst>
        </xdr:cNvPr>
        <xdr:cNvSpPr txBox="1"/>
      </xdr:nvSpPr>
      <xdr:spPr>
        <a:xfrm>
          <a:off x="20199427" y="182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93997</xdr:rowOff>
    </xdr:from>
    <xdr:ext cx="469744" cy="259045"/>
    <xdr:sp macro="" textlink="">
      <xdr:nvSpPr>
        <xdr:cNvPr id="960" name="n_3mainValue【庁舎】&#10;一人当たり面積">
          <a:extLst>
            <a:ext uri="{FF2B5EF4-FFF2-40B4-BE49-F238E27FC236}">
              <a16:creationId xmlns:a16="http://schemas.microsoft.com/office/drawing/2014/main" id="{00000000-0008-0000-0F00-0000C0030000}"/>
            </a:ext>
          </a:extLst>
        </xdr:cNvPr>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80027</xdr:rowOff>
    </xdr:from>
    <xdr:ext cx="469744" cy="259045"/>
    <xdr:sp macro="" textlink="">
      <xdr:nvSpPr>
        <xdr:cNvPr id="961" name="n_4mainValue【庁舎】&#10;一人当たり面積">
          <a:extLst>
            <a:ext uri="{FF2B5EF4-FFF2-40B4-BE49-F238E27FC236}">
              <a16:creationId xmlns:a16="http://schemas.microsoft.com/office/drawing/2014/main" id="{00000000-0008-0000-0F00-0000C1030000}"/>
            </a:ext>
          </a:extLst>
        </xdr:cNvPr>
        <xdr:cNvSpPr txBox="1"/>
      </xdr:nvSpPr>
      <xdr:spPr>
        <a:xfrm>
          <a:off x="18421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00000000-0008-0000-0F00-0000C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00000000-0008-0000-0F00-0000C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00000000-0008-0000-0F00-0000C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福祉施設及び庁舎以外の施設は、種々の平均よりも有形固定資産減価償却率が高い数値となっている。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関しては、平成２６年度に老人福祉センターの増築及び改修工事を行っていることが平均よりも減価償却率が低い要因である。庁舎に関しても、平成２７年度に新たに建築しているため、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一方、上記二施設以外の施設は減価償却率が種々平均よりも高くなっている。ほとんどの施設が過去に耐震工事や外壁工事などの改修を行い、そのまま使用を継続しており、老朽化が深刻な問題である。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今後老朽化の進行した施設の改修、更新が同時期に必要となると予想されるため、公共施設等総合管理計画の基づく個別施設計画を策定し、適切な対応をしていく。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19,672
19,298
41.63
9,979,372
9,234,642
601,387
5,329,638
6,311,704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圏央道インター周辺の開発により、周辺への参入企業の固定資産税の税収が増加しているため、</a:t>
          </a:r>
          <a:r>
            <a:rPr kumimoji="1" lang="en-US" altLang="ja-JP" sz="1100" b="0" i="0" baseline="0">
              <a:solidFill>
                <a:schemeClr val="dk1"/>
              </a:solidFill>
              <a:effectLst/>
              <a:latin typeface="+mn-lt"/>
              <a:ea typeface="+mn-ea"/>
              <a:cs typeface="+mn-cs"/>
            </a:rPr>
            <a:t>0.79</a:t>
          </a:r>
          <a:r>
            <a:rPr kumimoji="1" lang="ja-JP" altLang="ja-JP" sz="1100" b="0" i="0" baseline="0">
              <a:solidFill>
                <a:schemeClr val="dk1"/>
              </a:solidFill>
              <a:effectLst/>
              <a:latin typeface="+mn-lt"/>
              <a:ea typeface="+mn-ea"/>
              <a:cs typeface="+mn-cs"/>
            </a:rPr>
            <a:t>となっており、類似団体内平均を</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近年は上記の理由により若干の上昇を続けてい</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が、今後、生産年齢人口が減少し、個人町民税の減収が見込まれるため、引き続き、インター周辺の開発を推進し、自主財源の確保を図るとともに、更なる、税の賦課徴収業務の強化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39</xdr:row>
      <xdr:rowOff>143328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298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40822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93435</xdr:rowOff>
    </xdr:from>
    <xdr:to>
      <xdr:col>11</xdr:col>
      <xdr:colOff>82550</xdr:colOff>
      <xdr:row>41</xdr:row>
      <xdr:rowOff>23585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8362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92528</xdr:rowOff>
    </xdr:from>
    <xdr:to>
      <xdr:col>23</xdr:col>
      <xdr:colOff>184150</xdr:colOff>
      <xdr:row>40</xdr:row>
      <xdr:rowOff>22678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109055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ポイント減少しており、類似団体内平均、埼玉県平均を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下回る結果となった。これは、</a:t>
          </a:r>
          <a:r>
            <a:rPr kumimoji="1" lang="ja-JP" altLang="en-US" sz="1100">
              <a:solidFill>
                <a:schemeClr val="dk1"/>
              </a:solidFill>
              <a:effectLst/>
              <a:latin typeface="+mn-lt"/>
              <a:ea typeface="+mn-ea"/>
              <a:cs typeface="+mn-cs"/>
            </a:rPr>
            <a:t>会計年度任用職員制度の開始により分子となる人件費が増加した一方、分母となる経常一般財源のうち普通交付税等も大きく増加した結果、分母の増加が上回ったことによる。</a:t>
          </a:r>
          <a:endParaRPr lang="ja-JP" altLang="ja-JP" sz="1400">
            <a:effectLst/>
          </a:endParaRPr>
        </a:p>
        <a:p>
          <a:r>
            <a:rPr kumimoji="1" lang="ja-JP" altLang="ja-JP" sz="1100">
              <a:solidFill>
                <a:schemeClr val="dk1"/>
              </a:solidFill>
              <a:effectLst/>
              <a:latin typeface="+mn-lt"/>
              <a:ea typeface="+mn-ea"/>
              <a:cs typeface="+mn-cs"/>
            </a:rPr>
            <a:t>　今後も、扶助費の増加、公共施設の改修事業等による町債の増加により、経常収支比率の上昇が見込まれることから、事業の整理、見直しを行い、経常経費の削減に努める。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63</xdr:row>
      <xdr:rowOff>22606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45394"/>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85344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239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34544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866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64</xdr:row>
      <xdr:rowOff>34544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9982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136144</xdr:rowOff>
    </xdr:from>
    <xdr:to>
      <xdr:col>23</xdr:col>
      <xdr:colOff>184150</xdr:colOff>
      <xdr:row>62</xdr:row>
      <xdr:rowOff>66294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152671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83583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59453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令和２年度は前年度を若干下回っており、また、</a:t>
          </a:r>
          <a:r>
            <a:rPr kumimoji="1" lang="ja-JP" altLang="ja-JP" sz="1100" b="0" i="0" baseline="0">
              <a:solidFill>
                <a:schemeClr val="dk1"/>
              </a:solidFill>
              <a:effectLst/>
              <a:latin typeface="+mn-lt"/>
              <a:ea typeface="+mn-ea"/>
              <a:cs typeface="+mn-cs"/>
            </a:rPr>
            <a:t>全国平均を下回っているものの、年々増加をしている</a:t>
          </a:r>
          <a:r>
            <a:rPr kumimoji="1" lang="ja-JP" altLang="en-US" sz="1100" b="0" i="0" baseline="0">
              <a:solidFill>
                <a:schemeClr val="dk1"/>
              </a:solidFill>
              <a:effectLst/>
              <a:latin typeface="+mn-lt"/>
              <a:ea typeface="+mn-ea"/>
              <a:cs typeface="+mn-cs"/>
            </a:rPr>
            <a:t>傾向に</a:t>
          </a:r>
          <a:r>
            <a:rPr kumimoji="1" lang="ja-JP" altLang="ja-JP" sz="1100" b="0" i="0" baseline="0">
              <a:solidFill>
                <a:schemeClr val="dk1"/>
              </a:solidFill>
              <a:effectLst/>
              <a:latin typeface="+mn-lt"/>
              <a:ea typeface="+mn-ea"/>
              <a:cs typeface="+mn-cs"/>
            </a:rPr>
            <a:t>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年度は類似団体平均を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回った。主な要因</a:t>
          </a:r>
          <a:r>
            <a:rPr kumimoji="1" lang="ja-JP" altLang="en-US" sz="1100" b="0" i="0" baseline="0">
              <a:solidFill>
                <a:schemeClr val="dk1"/>
              </a:solidFill>
              <a:effectLst/>
              <a:latin typeface="+mn-lt"/>
              <a:ea typeface="+mn-ea"/>
              <a:cs typeface="+mn-cs"/>
            </a:rPr>
            <a:t>としては、前年度にあった旧役場庁舎解体工事の皆減等による物件費の減少によるものである。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今後も適正な職員の定員管理により人件費の抑制、事業の見直しを行いコストの削減に努める。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40689</xdr:rowOff>
    </xdr:from>
    <xdr:to>
      <xdr:col>23</xdr:col>
      <xdr:colOff>133350</xdr:colOff>
      <xdr:row>82</xdr:row>
      <xdr:rowOff>41148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099589"/>
          <a:ext cx="8382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139773</xdr:rowOff>
    </xdr:from>
    <xdr:to>
      <xdr:col>19</xdr:col>
      <xdr:colOff>133350</xdr:colOff>
      <xdr:row>82</xdr:row>
      <xdr:rowOff>41148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27223"/>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118845</xdr:rowOff>
    </xdr:from>
    <xdr:to>
      <xdr:col>19</xdr:col>
      <xdr:colOff>184150</xdr:colOff>
      <xdr:row>82</xdr:row>
      <xdr:rowOff>48995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59172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7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110906</xdr:rowOff>
    </xdr:from>
    <xdr:to>
      <xdr:col>15</xdr:col>
      <xdr:colOff>82550</xdr:colOff>
      <xdr:row>81</xdr:row>
      <xdr:rowOff>139773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98356"/>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114109</xdr:rowOff>
    </xdr:from>
    <xdr:to>
      <xdr:col>15</xdr:col>
      <xdr:colOff>133350</xdr:colOff>
      <xdr:row>82</xdr:row>
      <xdr:rowOff>44259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29036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91554</xdr:rowOff>
    </xdr:from>
    <xdr:to>
      <xdr:col>11</xdr:col>
      <xdr:colOff>31750</xdr:colOff>
      <xdr:row>81</xdr:row>
      <xdr:rowOff>110906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79004"/>
          <a:ext cx="889000" cy="1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130180</xdr:rowOff>
    </xdr:from>
    <xdr:to>
      <xdr:col>11</xdr:col>
      <xdr:colOff>82550</xdr:colOff>
      <xdr:row>82</xdr:row>
      <xdr:rowOff>60330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45107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39235</xdr:rowOff>
    </xdr:from>
    <xdr:to>
      <xdr:col>7</xdr:col>
      <xdr:colOff>31750</xdr:colOff>
      <xdr:row>82</xdr:row>
      <xdr:rowOff>140835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125612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8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161339</xdr:rowOff>
    </xdr:from>
    <xdr:to>
      <xdr:col>23</xdr:col>
      <xdr:colOff>184150</xdr:colOff>
      <xdr:row>82</xdr:row>
      <xdr:rowOff>91489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82616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7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161798</xdr:rowOff>
    </xdr:from>
    <xdr:to>
      <xdr:col>19</xdr:col>
      <xdr:colOff>184150</xdr:colOff>
      <xdr:row>82</xdr:row>
      <xdr:rowOff>91948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76725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3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88973</xdr:rowOff>
    </xdr:from>
    <xdr:to>
      <xdr:col>15</xdr:col>
      <xdr:colOff>133350</xdr:colOff>
      <xdr:row>82</xdr:row>
      <xdr:rowOff>19123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29300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4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60106</xdr:rowOff>
    </xdr:from>
    <xdr:to>
      <xdr:col>11</xdr:col>
      <xdr:colOff>82550</xdr:colOff>
      <xdr:row>81</xdr:row>
      <xdr:rowOff>161706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1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40754</xdr:rowOff>
    </xdr:from>
    <xdr:to>
      <xdr:col>7</xdr:col>
      <xdr:colOff>31750</xdr:colOff>
      <xdr:row>81</xdr:row>
      <xdr:rowOff>142354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152531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全国町村平均を</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ポイント、類似団体内平均を</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ポイント上回っている。これは、平成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年度に職員の号級の切り替えを行い、平均的に給与が上がり、新規採用職員の初任給の水準が高くなっていることが要因である。引き続き、国、県、近隣市町村の状況を踏まえ適正に取り組む。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87086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3116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87086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51707</xdr:rowOff>
    </xdr:from>
    <xdr:to>
      <xdr:col>77</xdr:col>
      <xdr:colOff>95250</xdr:colOff>
      <xdr:row>87</xdr:row>
      <xdr:rowOff>153307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163484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3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90</xdr:row>
      <xdr:rowOff>36286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944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36286</xdr:rowOff>
    </xdr:from>
    <xdr:to>
      <xdr:col>68</xdr:col>
      <xdr:colOff>152400</xdr:colOff>
      <xdr:row>90</xdr:row>
      <xdr:rowOff>70757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4667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94541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19957</xdr:rowOff>
    </xdr:from>
    <xdr:to>
      <xdr:col>64</xdr:col>
      <xdr:colOff>152400</xdr:colOff>
      <xdr:row>90</xdr:row>
      <xdr:rowOff>121557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106334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保育園やごみ焼却施設等を町単独で運営しているが</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、定員規模適正化計画に基づき、職員数を適正化しており、令和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年度は、類似団体内平均を</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人下回る結果となった。しかしながら、埼玉県平均との比較においては</a:t>
          </a:r>
          <a:r>
            <a:rPr kumimoji="1" lang="en-US" altLang="ja-JP" sz="1100" b="0" i="0" baseline="0">
              <a:solidFill>
                <a:schemeClr val="dk1"/>
              </a:solidFill>
              <a:effectLst/>
              <a:latin typeface="+mn-lt"/>
              <a:ea typeface="+mn-ea"/>
              <a:cs typeface="+mn-cs"/>
            </a:rPr>
            <a:t>0.73</a:t>
          </a:r>
          <a:r>
            <a:rPr kumimoji="1" lang="ja-JP" altLang="ja-JP" sz="1100" b="0" i="0" baseline="0">
              <a:solidFill>
                <a:schemeClr val="dk1"/>
              </a:solidFill>
              <a:effectLst/>
              <a:latin typeface="+mn-lt"/>
              <a:ea typeface="+mn-ea"/>
              <a:cs typeface="+mn-cs"/>
            </a:rPr>
            <a:t>人上回っている。引き続き、定員適正化計画に基づき、業務量の適正な把握に基づく採用と組織体制を見直し、さらには民間活力の活用や</a:t>
          </a:r>
          <a:r>
            <a:rPr kumimoji="1" lang="ja-JP" altLang="en-US" sz="1100" b="0" i="0" baseline="0">
              <a:solidFill>
                <a:schemeClr val="dk1"/>
              </a:solidFill>
              <a:effectLst/>
              <a:latin typeface="+mn-lt"/>
              <a:ea typeface="+mn-ea"/>
              <a:cs typeface="+mn-cs"/>
            </a:rPr>
            <a:t>会計年度任用</a:t>
          </a:r>
          <a:r>
            <a:rPr kumimoji="1" lang="ja-JP" altLang="ja-JP" sz="1100" b="0" i="0" baseline="0">
              <a:solidFill>
                <a:schemeClr val="dk1"/>
              </a:solidFill>
              <a:effectLst/>
              <a:latin typeface="+mn-lt"/>
              <a:ea typeface="+mn-ea"/>
              <a:cs typeface="+mn-cs"/>
            </a:rPr>
            <a:t>職員を活用し、住民サービスの低下を招かないよう行政運営に努めていく。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150601</xdr:rowOff>
    </xdr:from>
    <xdr:to>
      <xdr:col>81</xdr:col>
      <xdr:colOff>44450</xdr:colOff>
      <xdr:row>59</xdr:row>
      <xdr:rowOff>170709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6615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170709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40010"/>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131974</xdr:rowOff>
    </xdr:from>
    <xdr:to>
      <xdr:col>77</xdr:col>
      <xdr:colOff>95250</xdr:colOff>
      <xdr:row>60</xdr:row>
      <xdr:rowOff>62124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46901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3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60</xdr:row>
      <xdr:rowOff>33444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400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127953</xdr:rowOff>
    </xdr:from>
    <xdr:to>
      <xdr:col>73</xdr:col>
      <xdr:colOff>44450</xdr:colOff>
      <xdr:row>60</xdr:row>
      <xdr:rowOff>58103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42880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19368</xdr:rowOff>
    </xdr:from>
    <xdr:to>
      <xdr:col>68</xdr:col>
      <xdr:colOff>152400</xdr:colOff>
      <xdr:row>60</xdr:row>
      <xdr:rowOff>33444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0636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148061</xdr:rowOff>
    </xdr:from>
    <xdr:to>
      <xdr:col>68</xdr:col>
      <xdr:colOff>203200</xdr:colOff>
      <xdr:row>60</xdr:row>
      <xdr:rowOff>78211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88388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5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99801</xdr:rowOff>
    </xdr:from>
    <xdr:to>
      <xdr:col>81</xdr:col>
      <xdr:colOff>95250</xdr:colOff>
      <xdr:row>60</xdr:row>
      <xdr:rowOff>29951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21078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3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119909</xdr:rowOff>
    </xdr:from>
    <xdr:to>
      <xdr:col>77</xdr:col>
      <xdr:colOff>95250</xdr:colOff>
      <xdr:row>60</xdr:row>
      <xdr:rowOff>50059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60236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154094</xdr:rowOff>
    </xdr:from>
    <xdr:to>
      <xdr:col>68</xdr:col>
      <xdr:colOff>203200</xdr:colOff>
      <xdr:row>60</xdr:row>
      <xdr:rowOff>84244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69021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54945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類似団体内平均、全国平均を下回って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近年は地方債発行を抑制していたことから、３か年平均が減少したことにより、</a:t>
          </a:r>
          <a:r>
            <a:rPr kumimoji="1" lang="ja-JP" altLang="ja-JP" sz="1100" b="0" i="0" baseline="0">
              <a:solidFill>
                <a:schemeClr val="dk1"/>
              </a:solidFill>
              <a:effectLst/>
              <a:latin typeface="+mn-lt"/>
              <a:ea typeface="+mn-ea"/>
              <a:cs typeface="+mn-cs"/>
            </a:rPr>
            <a:t>年度における公債費比率は前年度に対し</a:t>
          </a:r>
          <a:r>
            <a:rPr kumimoji="1" lang="ja-JP" altLang="en-US" sz="1100" b="0" i="0" baseline="0">
              <a:solidFill>
                <a:schemeClr val="dk1"/>
              </a:solidFill>
              <a:effectLst/>
              <a:latin typeface="+mn-lt"/>
              <a:ea typeface="+mn-ea"/>
              <a:cs typeface="+mn-cs"/>
            </a:rPr>
            <a:t>微減</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老朽化している公共施設の改修の実施等により起債を活用するため、実質公債費比率は、今後上昇する見込である。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公共施設整備基金も活用しながら、計画的に地方債を発行し、償還額の平準化と実質公債費比率の急激な上昇の抑制を図る。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66802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7050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66802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18542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6471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93472</xdr:rowOff>
    </xdr:from>
    <xdr:to>
      <xdr:col>68</xdr:col>
      <xdr:colOff>152400</xdr:colOff>
      <xdr:row>38</xdr:row>
      <xdr:rowOff>132080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6085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75709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139192</xdr:rowOff>
    </xdr:from>
    <xdr:to>
      <xdr:col>73</xdr:col>
      <xdr:colOff>44450</xdr:colOff>
      <xdr:row>39</xdr:row>
      <xdr:rowOff>69342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79519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42672</xdr:rowOff>
    </xdr:from>
    <xdr:to>
      <xdr:col>64</xdr:col>
      <xdr:colOff>152400</xdr:colOff>
      <xdr:row>38</xdr:row>
      <xdr:rowOff>144272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154449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財政調整基金等の積立てにより、充当可能基金が増加し分子が減少した一方、標準税収入額や普通交付税等の増により分母となる標準財政規模が増加した結果</a:t>
          </a:r>
          <a:r>
            <a:rPr kumimoji="1" lang="ja-JP" altLang="ja-JP" sz="1100" b="0" i="0" baseline="0">
              <a:solidFill>
                <a:schemeClr val="dk1"/>
              </a:solidFill>
              <a:effectLst/>
              <a:latin typeface="+mn-lt"/>
              <a:ea typeface="+mn-ea"/>
              <a:cs typeface="+mn-cs"/>
            </a:rPr>
            <a:t>、将来負担比率は、前年度から</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減少となったが、類似団体平均を大きく上回っている状況である。老朽化した公共施設の大規模な改修が今後予定されており、今後の将来負担比率の上昇が懸念されるが、事業実施の適正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80191</xdr:rowOff>
    </xdr:from>
    <xdr:to>
      <xdr:col>81</xdr:col>
      <xdr:colOff>44450</xdr:colOff>
      <xdr:row>16</xdr:row>
      <xdr:rowOff>119834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23391"/>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119834</xdr:rowOff>
    </xdr:from>
    <xdr:to>
      <xdr:col>77</xdr:col>
      <xdr:colOff>44450</xdr:colOff>
      <xdr:row>17</xdr:row>
      <xdr:rowOff>56969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86303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41366</xdr:rowOff>
    </xdr:from>
    <xdr:to>
      <xdr:col>77</xdr:col>
      <xdr:colOff>95250</xdr:colOff>
      <xdr:row>14</xdr:row>
      <xdr:rowOff>142966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153143</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1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56969</xdr:rowOff>
    </xdr:from>
    <xdr:to>
      <xdr:col>72</xdr:col>
      <xdr:colOff>203200</xdr:colOff>
      <xdr:row>17</xdr:row>
      <xdr:rowOff>105229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97161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58601</xdr:rowOff>
    </xdr:from>
    <xdr:to>
      <xdr:col>73</xdr:col>
      <xdr:colOff>44450</xdr:colOff>
      <xdr:row>14</xdr:row>
      <xdr:rowOff>160201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5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170378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105229</xdr:rowOff>
    </xdr:from>
    <xdr:to>
      <xdr:col>68</xdr:col>
      <xdr:colOff>152400</xdr:colOff>
      <xdr:row>17</xdr:row>
      <xdr:rowOff>155212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019879"/>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129268</xdr:rowOff>
    </xdr:from>
    <xdr:to>
      <xdr:col>64</xdr:col>
      <xdr:colOff>152400</xdr:colOff>
      <xdr:row>15</xdr:row>
      <xdr:rowOff>59418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69595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29391</xdr:rowOff>
    </xdr:from>
    <xdr:to>
      <xdr:col>81</xdr:col>
      <xdr:colOff>95250</xdr:colOff>
      <xdr:row>16</xdr:row>
      <xdr:rowOff>130991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1468</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4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69034</xdr:rowOff>
    </xdr:from>
    <xdr:to>
      <xdr:col>77</xdr:col>
      <xdr:colOff>95250</xdr:colOff>
      <xdr:row>16</xdr:row>
      <xdr:rowOff>170634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155411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89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6169</xdr:rowOff>
    </xdr:from>
    <xdr:to>
      <xdr:col>73</xdr:col>
      <xdr:colOff>44450</xdr:colOff>
      <xdr:row>17</xdr:row>
      <xdr:rowOff>107769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9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92546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0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54429</xdr:rowOff>
    </xdr:from>
    <xdr:to>
      <xdr:col>68</xdr:col>
      <xdr:colOff>203200</xdr:colOff>
      <xdr:row>17</xdr:row>
      <xdr:rowOff>156029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140806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104412</xdr:rowOff>
    </xdr:from>
    <xdr:to>
      <xdr:col>64</xdr:col>
      <xdr:colOff>152400</xdr:colOff>
      <xdr:row>18</xdr:row>
      <xdr:rowOff>34562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0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19339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19,672
19,298
41.63
9,979,372
9,234,642
601,387
5,329,638
6,311,704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内平均とほぼ同水準で推移しているが、全国平均、県平均と比べると低い水準である。町立保育園やごみ焼却施設等を町単独で運営していること等から、人口に対する職員数は多いが、職員数の適正化に伴う職員の若返りにより、人件費は減少傾向にあ</a:t>
          </a:r>
          <a:r>
            <a:rPr kumimoji="1" lang="ja-JP" altLang="en-US" sz="1100" b="0" i="0" baseline="0">
              <a:solidFill>
                <a:schemeClr val="dk1"/>
              </a:solidFill>
              <a:effectLst/>
              <a:latin typeface="+mn-lt"/>
              <a:ea typeface="+mn-ea"/>
              <a:cs typeface="+mn-cs"/>
            </a:rPr>
            <a:t>ったが、</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臨時職員から会計年度任用職員の移行により、当該経費は増加した。</a:t>
          </a:r>
          <a:r>
            <a:rPr kumimoji="1" lang="ja-JP" altLang="ja-JP" sz="1100" b="0" i="0" baseline="0">
              <a:solidFill>
                <a:schemeClr val="dk1"/>
              </a:solidFill>
              <a:effectLst/>
              <a:latin typeface="+mn-lt"/>
              <a:ea typeface="+mn-ea"/>
              <a:cs typeface="+mn-cs"/>
            </a:rPr>
            <a:t>今後は、人件費の上昇に注視し、職員給与の適正化に取り組む。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5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2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令和２年度は</a:t>
          </a:r>
          <a:r>
            <a:rPr kumimoji="1" lang="ja-JP" altLang="ja-JP" sz="1100" b="0" i="0" baseline="0">
              <a:solidFill>
                <a:schemeClr val="dk1"/>
              </a:solidFill>
              <a:effectLst/>
              <a:latin typeface="+mn-lt"/>
              <a:ea typeface="+mn-ea"/>
              <a:cs typeface="+mn-cs"/>
            </a:rPr>
            <a:t>類似団体内平均、全国平均</a:t>
          </a:r>
          <a:r>
            <a:rPr kumimoji="1" lang="ja-JP" altLang="en-US" sz="1100" b="0" i="0" baseline="0">
              <a:solidFill>
                <a:schemeClr val="dk1"/>
              </a:solidFill>
              <a:effectLst/>
              <a:latin typeface="+mn-lt"/>
              <a:ea typeface="+mn-ea"/>
              <a:cs typeface="+mn-cs"/>
            </a:rPr>
            <a:t>を上回っているが、</a:t>
          </a:r>
          <a:r>
            <a:rPr kumimoji="1" lang="ja-JP" altLang="ja-JP" sz="1100" b="0" i="0" baseline="0">
              <a:solidFill>
                <a:schemeClr val="dk1"/>
              </a:solidFill>
              <a:effectLst/>
              <a:latin typeface="+mn-lt"/>
              <a:ea typeface="+mn-ea"/>
              <a:cs typeface="+mn-cs"/>
            </a:rPr>
            <a:t>県平均</a:t>
          </a:r>
          <a:r>
            <a:rPr kumimoji="1" lang="ja-JP" altLang="en-US" sz="1100" b="0" i="0" baseline="0">
              <a:solidFill>
                <a:schemeClr val="dk1"/>
              </a:solidFill>
              <a:effectLst/>
              <a:latin typeface="+mn-lt"/>
              <a:ea typeface="+mn-ea"/>
              <a:cs typeface="+mn-cs"/>
            </a:rPr>
            <a:t>を下</a:t>
          </a:r>
          <a:r>
            <a:rPr kumimoji="1" lang="ja-JP" altLang="ja-JP" sz="1100" b="0" i="0" baseline="0">
              <a:solidFill>
                <a:schemeClr val="dk1"/>
              </a:solidFill>
              <a:effectLst/>
              <a:latin typeface="+mn-lt"/>
              <a:ea typeface="+mn-ea"/>
              <a:cs typeface="+mn-cs"/>
            </a:rPr>
            <a:t>回って</a:t>
          </a:r>
          <a:r>
            <a:rPr kumimoji="1" lang="ja-JP" altLang="en-US" sz="1100" b="0" i="0" baseline="0">
              <a:solidFill>
                <a:schemeClr val="dk1"/>
              </a:solidFill>
              <a:effectLst/>
              <a:latin typeface="+mn-lt"/>
              <a:ea typeface="+mn-ea"/>
              <a:cs typeface="+mn-cs"/>
            </a:rPr>
            <a:t>いる状況である。</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しており、</a:t>
          </a:r>
          <a:r>
            <a:rPr kumimoji="1" lang="ja-JP" altLang="en-US" sz="1100" b="0" i="0" baseline="0">
              <a:solidFill>
                <a:schemeClr val="dk1"/>
              </a:solidFill>
              <a:effectLst/>
              <a:latin typeface="+mn-lt"/>
              <a:ea typeface="+mn-ea"/>
              <a:cs typeface="+mn-cs"/>
            </a:rPr>
            <a:t>これは臨時職員から会計年度任用職員の移行により当該経費が人件費へ移行したためである。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そうした臨時的なものを除き、</a:t>
          </a:r>
          <a:r>
            <a:rPr kumimoji="1" lang="ja-JP" altLang="ja-JP" sz="1100" b="0" i="0" baseline="0">
              <a:solidFill>
                <a:schemeClr val="dk1"/>
              </a:solidFill>
              <a:effectLst/>
              <a:latin typeface="+mn-lt"/>
              <a:ea typeface="+mn-ea"/>
              <a:cs typeface="+mn-cs"/>
            </a:rPr>
            <a:t>物件費については、直近数年の傾向を分析すると、年々増加傾向にあることからも事業の見直しを行い、経常経費の削減に努める。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152400</xdr:rowOff>
    </xdr:from>
    <xdr:to>
      <xdr:col>82</xdr:col>
      <xdr:colOff>107950</xdr:colOff>
      <xdr:row>21</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385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152400</xdr:rowOff>
    </xdr:from>
    <xdr:to>
      <xdr:col>78</xdr:col>
      <xdr:colOff>69850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581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20</xdr:row>
      <xdr:rowOff>152400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5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63500</xdr:rowOff>
    </xdr:from>
    <xdr:to>
      <xdr:col>74</xdr:col>
      <xdr:colOff>31750</xdr:colOff>
      <xdr:row>18</xdr:row>
      <xdr:rowOff>165100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20</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16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19050</xdr:rowOff>
    </xdr:from>
    <xdr:to>
      <xdr:col>78</xdr:col>
      <xdr:colOff>120650</xdr:colOff>
      <xdr:row>21</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105427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101600</xdr:rowOff>
    </xdr:from>
    <xdr:to>
      <xdr:col>74</xdr:col>
      <xdr:colOff>31750</xdr:colOff>
      <xdr:row>21</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107950</xdr:rowOff>
    </xdr:from>
    <xdr:to>
      <xdr:col>65</xdr:col>
      <xdr:colOff>53975</xdr:colOff>
      <xdr:row>20</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扶助費に係る経常収支比率は類似団体内、全国、県平均すべてを下回っている。令和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年度においては、</a:t>
          </a:r>
          <a:r>
            <a:rPr kumimoji="1" lang="ja-JP" altLang="en-US"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の減少と</a:t>
          </a:r>
          <a:r>
            <a:rPr kumimoji="1" lang="ja-JP" altLang="ja-JP" sz="1100" b="0" i="0" baseline="0">
              <a:solidFill>
                <a:schemeClr val="dk1"/>
              </a:solidFill>
              <a:effectLst/>
              <a:latin typeface="+mn-lt"/>
              <a:ea typeface="+mn-ea"/>
              <a:cs typeface="+mn-cs"/>
            </a:rPr>
            <a:t>なった。しかし、経常収支比率に占める扶助費の</a:t>
          </a:r>
          <a:r>
            <a:rPr kumimoji="1" lang="ja-JP" altLang="en-US" sz="1100" b="0" i="0" baseline="0">
              <a:solidFill>
                <a:schemeClr val="dk1"/>
              </a:solidFill>
              <a:effectLst/>
              <a:latin typeface="+mn-lt"/>
              <a:ea typeface="+mn-ea"/>
              <a:cs typeface="+mn-cs"/>
            </a:rPr>
            <a:t>金額</a:t>
          </a:r>
          <a:r>
            <a:rPr kumimoji="1" lang="ja-JP" altLang="ja-JP" sz="1100" b="0" i="0" baseline="0">
              <a:solidFill>
                <a:schemeClr val="dk1"/>
              </a:solidFill>
              <a:effectLst/>
              <a:latin typeface="+mn-lt"/>
              <a:ea typeface="+mn-ea"/>
              <a:cs typeface="+mn-cs"/>
            </a:rPr>
            <a:t>は上昇傾向にあることから、町の施策との調整を図りながら、単独事業の検討、見直し等を行い、上昇を抑制する。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114300</xdr:rowOff>
    </xdr:from>
    <xdr:to>
      <xdr:col>20</xdr:col>
      <xdr:colOff>38100</xdr:colOff>
      <xdr:row>60</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76200</xdr:rowOff>
    </xdr:from>
    <xdr:to>
      <xdr:col>15</xdr:col>
      <xdr:colOff>149225</xdr:colOff>
      <xdr:row>60</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76200</xdr:rowOff>
    </xdr:from>
    <xdr:to>
      <xdr:col>11</xdr:col>
      <xdr:colOff>60325</xdr:colOff>
      <xdr:row>60</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その他に係る経常収支比率は、県平均は上回っているものの、全国平均、類似団体内平均を下回っており、前年度に比べて</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ポイント減少している。これは、各特別会計への繰出金の変動が主な要因である。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今後は特別会計への繰出金の抑制を図るため、税率や使用料の見直しによる経営健全化をはじめ、各種負担の適正化を検討し、普通会計からの負担額を減らすよう努める。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98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81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補助費等については、全国、県平均</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類似団体内平均</a:t>
          </a:r>
          <a:r>
            <a:rPr kumimoji="1" lang="ja-JP" altLang="en-US" sz="1100" b="0" i="0" baseline="0">
              <a:solidFill>
                <a:schemeClr val="dk1"/>
              </a:solidFill>
              <a:effectLst/>
              <a:latin typeface="+mn-lt"/>
              <a:ea typeface="+mn-ea"/>
              <a:cs typeface="+mn-cs"/>
            </a:rPr>
            <a:t>をいずれも上回る</a:t>
          </a:r>
          <a:r>
            <a:rPr kumimoji="1" lang="ja-JP" altLang="ja-JP" sz="1100" b="0" i="0" baseline="0">
              <a:solidFill>
                <a:schemeClr val="dk1"/>
              </a:solidFill>
              <a:effectLst/>
              <a:latin typeface="+mn-lt"/>
              <a:ea typeface="+mn-ea"/>
              <a:cs typeface="+mn-cs"/>
            </a:rPr>
            <a:t>結果となった。数値的には前年度に比べ</a:t>
          </a:r>
          <a:r>
            <a:rPr kumimoji="1" lang="en-US" altLang="ja-JP" sz="1100" b="0" i="0" baseline="0">
              <a:solidFill>
                <a:schemeClr val="dk1"/>
              </a:solidFill>
              <a:effectLst/>
              <a:latin typeface="+mn-lt"/>
              <a:ea typeface="+mn-ea"/>
              <a:cs typeface="+mn-cs"/>
            </a:rPr>
            <a:t>1.7</a:t>
          </a:r>
          <a:r>
            <a:rPr kumimoji="1" lang="ja-JP" altLang="en-US" sz="1100" b="0" i="0" baseline="0">
              <a:solidFill>
                <a:schemeClr val="dk1"/>
              </a:solidFill>
              <a:effectLst/>
              <a:latin typeface="+mn-lt"/>
              <a:ea typeface="+mn-ea"/>
              <a:cs typeface="+mn-cs"/>
            </a:rPr>
            <a:t>ポ</a:t>
          </a:r>
          <a:r>
            <a:rPr kumimoji="1" lang="ja-JP" altLang="ja-JP" sz="1100" b="0" i="0" baseline="0">
              <a:solidFill>
                <a:schemeClr val="dk1"/>
              </a:solidFill>
              <a:effectLst/>
              <a:latin typeface="+mn-lt"/>
              <a:ea typeface="+mn-ea"/>
              <a:cs typeface="+mn-cs"/>
            </a:rPr>
            <a:t>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、消防組合による新消防庁舎の建設が予定されていることなどから補助費の増加が見込まれる。また、補助金の見直しを行い適正化を図っていく。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586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51562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類似団体内、全国、県平均を下回っており、前年度と比較しても</a:t>
          </a:r>
          <a:r>
            <a:rPr kumimoji="1" lang="ja-JP" altLang="en-US" sz="1100" b="0" i="0" baseline="0">
              <a:solidFill>
                <a:schemeClr val="dk1"/>
              </a:solidFill>
              <a:effectLst/>
              <a:latin typeface="+mn-lt"/>
              <a:ea typeface="+mn-ea"/>
              <a:cs typeface="+mn-cs"/>
            </a:rPr>
            <a:t>微減</a:t>
          </a:r>
          <a:r>
            <a:rPr kumimoji="1" lang="ja-JP" altLang="ja-JP" sz="1100" b="0" i="0" baseline="0">
              <a:solidFill>
                <a:schemeClr val="dk1"/>
              </a:solidFill>
              <a:effectLst/>
              <a:latin typeface="+mn-lt"/>
              <a:ea typeface="+mn-ea"/>
              <a:cs typeface="+mn-cs"/>
            </a:rPr>
            <a:t>である。主な理由としては令和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、過年度に発行した利率の高い地方債が償還終了したことや利率見直し等により利子償還金が減少した</a:t>
          </a:r>
          <a:r>
            <a:rPr kumimoji="1" lang="ja-JP" altLang="ja-JP" sz="1100" b="0" i="0" baseline="0">
              <a:solidFill>
                <a:schemeClr val="dk1"/>
              </a:solidFill>
              <a:effectLst/>
              <a:latin typeface="+mn-lt"/>
              <a:ea typeface="+mn-ea"/>
              <a:cs typeface="+mn-cs"/>
            </a:rPr>
            <a:t>ためである。今後も老朽化した公共施設の改修事業等での地方債の発行が見込まれるため、計画的な地方債の発行により、償還額の平準化に努める。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81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9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28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人件費、扶助費</a:t>
          </a:r>
          <a:r>
            <a:rPr kumimoji="1" lang="ja-JP" altLang="ja-JP" sz="1100" b="0" i="0" baseline="0">
              <a:solidFill>
                <a:schemeClr val="dk1"/>
              </a:solidFill>
              <a:effectLst/>
              <a:latin typeface="+mn-lt"/>
              <a:ea typeface="+mn-ea"/>
              <a:cs typeface="+mn-cs"/>
            </a:rPr>
            <a:t>においては類似団体内平均を下回っ</a:t>
          </a:r>
          <a:r>
            <a:rPr kumimoji="1" lang="ja-JP" altLang="en-US" sz="1100" b="0" i="0" baseline="0">
              <a:solidFill>
                <a:schemeClr val="dk1"/>
              </a:solidFill>
              <a:effectLst/>
              <a:latin typeface="+mn-lt"/>
              <a:ea typeface="+mn-ea"/>
              <a:cs typeface="+mn-cs"/>
            </a:rPr>
            <a:t>ており</a:t>
          </a:r>
          <a:r>
            <a:rPr kumimoji="1" lang="ja-JP" altLang="ja-JP" sz="1100" b="0" i="0" baseline="0">
              <a:solidFill>
                <a:schemeClr val="dk1"/>
              </a:solidFill>
              <a:effectLst/>
              <a:latin typeface="+mn-lt"/>
              <a:ea typeface="+mn-ea"/>
              <a:cs typeface="+mn-cs"/>
            </a:rPr>
            <a:t>、それ以外については平均を前後、もしくは上回っている。しかしながら、全体的には減少傾向にあり、</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の減少となり、全国、県、類似団体内平均を下回る結果となった。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今後は、高齢化等による扶助費の増加や、一部事務組合等への補助費の増加も見込まれ、さらなる財政の硬直化が懸念されるため、事業の見直しを行い、経常経費の削減に努める。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10413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74904"/>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20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4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78</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53213"/>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168012</xdr:rowOff>
    </xdr:from>
    <xdr:to>
      <xdr:col>29</xdr:col>
      <xdr:colOff>127000</xdr:colOff>
      <xdr:row>18</xdr:row>
      <xdr:rowOff>44944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0287"/>
          <a:ext cx="647700" cy="4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44944</xdr:rowOff>
    </xdr:from>
    <xdr:to>
      <xdr:col>26</xdr:col>
      <xdr:colOff>50800</xdr:colOff>
      <xdr:row>18</xdr:row>
      <xdr:rowOff>49483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8669"/>
          <a:ext cx="698500" cy="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120821</xdr:rowOff>
    </xdr:from>
    <xdr:to>
      <xdr:col>26</xdr:col>
      <xdr:colOff>101600</xdr:colOff>
      <xdr:row>19</xdr:row>
      <xdr:rowOff>50971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35748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4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49483</xdr:rowOff>
    </xdr:from>
    <xdr:to>
      <xdr:col>22</xdr:col>
      <xdr:colOff>114300</xdr:colOff>
      <xdr:row>18</xdr:row>
      <xdr:rowOff>62856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3208"/>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131940</xdr:rowOff>
    </xdr:from>
    <xdr:to>
      <xdr:col>22</xdr:col>
      <xdr:colOff>165100</xdr:colOff>
      <xdr:row>19</xdr:row>
      <xdr:rowOff>62090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46867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62856</xdr:rowOff>
    </xdr:from>
    <xdr:to>
      <xdr:col>18</xdr:col>
      <xdr:colOff>177800</xdr:colOff>
      <xdr:row>18</xdr:row>
      <xdr:rowOff>99350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6581"/>
          <a:ext cx="698500" cy="36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131859</xdr:rowOff>
    </xdr:from>
    <xdr:to>
      <xdr:col>19</xdr:col>
      <xdr:colOff>38100</xdr:colOff>
      <xdr:row>19</xdr:row>
      <xdr:rowOff>62009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46786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146130</xdr:rowOff>
    </xdr:from>
    <xdr:to>
      <xdr:col>15</xdr:col>
      <xdr:colOff>101600</xdr:colOff>
      <xdr:row>19</xdr:row>
      <xdr:rowOff>76280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79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61057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117212</xdr:rowOff>
    </xdr:from>
    <xdr:to>
      <xdr:col>29</xdr:col>
      <xdr:colOff>177800</xdr:colOff>
      <xdr:row>18</xdr:row>
      <xdr:rowOff>47362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9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89289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165594</xdr:rowOff>
    </xdr:from>
    <xdr:to>
      <xdr:col>26</xdr:col>
      <xdr:colOff>101600</xdr:colOff>
      <xdr:row>18</xdr:row>
      <xdr:rowOff>95744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96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170133</xdr:rowOff>
    </xdr:from>
    <xdr:to>
      <xdr:col>22</xdr:col>
      <xdr:colOff>165100</xdr:colOff>
      <xdr:row>18</xdr:row>
      <xdr:rowOff>100283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0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12056</xdr:rowOff>
    </xdr:from>
    <xdr:to>
      <xdr:col>19</xdr:col>
      <xdr:colOff>38100</xdr:colOff>
      <xdr:row>18</xdr:row>
      <xdr:rowOff>113656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123833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1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48550</xdr:rowOff>
    </xdr:from>
    <xdr:to>
      <xdr:col>15</xdr:col>
      <xdr:colOff>101600</xdr:colOff>
      <xdr:row>18</xdr:row>
      <xdr:rowOff>150151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22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72707</xdr:rowOff>
    </xdr:from>
    <xdr:to>
      <xdr:col>29</xdr:col>
      <xdr:colOff>127000</xdr:colOff>
      <xdr:row>37</xdr:row>
      <xdr:rowOff>170525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97407"/>
          <a:ext cx="647700" cy="9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72707</xdr:rowOff>
    </xdr:from>
    <xdr:to>
      <xdr:col>26</xdr:col>
      <xdr:colOff>50800</xdr:colOff>
      <xdr:row>37</xdr:row>
      <xdr:rowOff>84366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97407"/>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150403</xdr:rowOff>
    </xdr:from>
    <xdr:to>
      <xdr:col>26</xdr:col>
      <xdr:colOff>101600</xdr:colOff>
      <xdr:row>37</xdr:row>
      <xdr:rowOff>80553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262180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72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84366</xdr:rowOff>
    </xdr:from>
    <xdr:to>
      <xdr:col>22</xdr:col>
      <xdr:colOff>114300</xdr:colOff>
      <xdr:row>37</xdr:row>
      <xdr:rowOff>119890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9066"/>
          <a:ext cx="698500" cy="3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138882</xdr:rowOff>
    </xdr:from>
    <xdr:to>
      <xdr:col>22</xdr:col>
      <xdr:colOff>165100</xdr:colOff>
      <xdr:row>37</xdr:row>
      <xdr:rowOff>69032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250659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6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119890</xdr:rowOff>
    </xdr:from>
    <xdr:to>
      <xdr:col>18</xdr:col>
      <xdr:colOff>177800</xdr:colOff>
      <xdr:row>37</xdr:row>
      <xdr:rowOff>162982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44590"/>
          <a:ext cx="698500" cy="4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147341</xdr:rowOff>
    </xdr:from>
    <xdr:to>
      <xdr:col>19</xdr:col>
      <xdr:colOff>38100</xdr:colOff>
      <xdr:row>37</xdr:row>
      <xdr:rowOff>77491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259118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144369</xdr:rowOff>
    </xdr:from>
    <xdr:to>
      <xdr:col>15</xdr:col>
      <xdr:colOff>101600</xdr:colOff>
      <xdr:row>37</xdr:row>
      <xdr:rowOff>74519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256146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119725</xdr:rowOff>
    </xdr:from>
    <xdr:to>
      <xdr:col>29</xdr:col>
      <xdr:colOff>177800</xdr:colOff>
      <xdr:row>37</xdr:row>
      <xdr:rowOff>221325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4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91802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21907</xdr:rowOff>
    </xdr:from>
    <xdr:to>
      <xdr:col>26</xdr:col>
      <xdr:colOff>101600</xdr:colOff>
      <xdr:row>37</xdr:row>
      <xdr:rowOff>123507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4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108284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33566</xdr:rowOff>
    </xdr:from>
    <xdr:to>
      <xdr:col>22</xdr:col>
      <xdr:colOff>165100</xdr:colOff>
      <xdr:row>37</xdr:row>
      <xdr:rowOff>135166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8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119943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69090</xdr:rowOff>
    </xdr:from>
    <xdr:to>
      <xdr:col>19</xdr:col>
      <xdr:colOff>38100</xdr:colOff>
      <xdr:row>37</xdr:row>
      <xdr:rowOff>170690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9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155467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112182</xdr:rowOff>
    </xdr:from>
    <xdr:to>
      <xdr:col>15</xdr:col>
      <xdr:colOff>101600</xdr:colOff>
      <xdr:row>37</xdr:row>
      <xdr:rowOff>213782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198559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19,672
19,298
41.63
9,979,372
9,234,642
601,387
5,329,638
6,311,704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138230</xdr:rowOff>
    </xdr:from>
    <xdr:to>
      <xdr:col>24</xdr:col>
      <xdr:colOff>63500</xdr:colOff>
      <xdr:row>39</xdr:row>
      <xdr:rowOff>110847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3330"/>
          <a:ext cx="838200" cy="1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88461</xdr:rowOff>
    </xdr:from>
    <xdr:to>
      <xdr:col>19</xdr:col>
      <xdr:colOff>177800</xdr:colOff>
      <xdr:row>39</xdr:row>
      <xdr:rowOff>110847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775011"/>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171147</xdr:rowOff>
    </xdr:from>
    <xdr:to>
      <xdr:col>20</xdr:col>
      <xdr:colOff>38100</xdr:colOff>
      <xdr:row>39</xdr:row>
      <xdr:rowOff>101297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117824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54155</xdr:rowOff>
    </xdr:from>
    <xdr:to>
      <xdr:col>15</xdr:col>
      <xdr:colOff>50800</xdr:colOff>
      <xdr:row>39</xdr:row>
      <xdr:rowOff>88461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40705"/>
          <a:ext cx="8890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169367</xdr:rowOff>
    </xdr:from>
    <xdr:to>
      <xdr:col>15</xdr:col>
      <xdr:colOff>101600</xdr:colOff>
      <xdr:row>39</xdr:row>
      <xdr:rowOff>99517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116044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54155</xdr:rowOff>
    </xdr:from>
    <xdr:to>
      <xdr:col>10</xdr:col>
      <xdr:colOff>114300</xdr:colOff>
      <xdr:row>39</xdr:row>
      <xdr:rowOff>70810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4070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158378</xdr:rowOff>
    </xdr:from>
    <xdr:to>
      <xdr:col>10</xdr:col>
      <xdr:colOff>165100</xdr:colOff>
      <xdr:row>39</xdr:row>
      <xdr:rowOff>88528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105055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160762</xdr:rowOff>
    </xdr:from>
    <xdr:to>
      <xdr:col>6</xdr:col>
      <xdr:colOff>38100</xdr:colOff>
      <xdr:row>39</xdr:row>
      <xdr:rowOff>90912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7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107439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87430</xdr:rowOff>
    </xdr:from>
    <xdr:to>
      <xdr:col>24</xdr:col>
      <xdr:colOff>114300</xdr:colOff>
      <xdr:row>39</xdr:row>
      <xdr:rowOff>17580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2357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60047</xdr:rowOff>
    </xdr:from>
    <xdr:to>
      <xdr:col>20</xdr:col>
      <xdr:colOff>38100</xdr:colOff>
      <xdr:row>39</xdr:row>
      <xdr:rowOff>161647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152774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37661</xdr:rowOff>
    </xdr:from>
    <xdr:to>
      <xdr:col>15</xdr:col>
      <xdr:colOff>101600</xdr:colOff>
      <xdr:row>39</xdr:row>
      <xdr:rowOff>139261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130388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3355</xdr:rowOff>
    </xdr:from>
    <xdr:to>
      <xdr:col>10</xdr:col>
      <xdr:colOff>165100</xdr:colOff>
      <xdr:row>39</xdr:row>
      <xdr:rowOff>104955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96082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20010</xdr:rowOff>
    </xdr:from>
    <xdr:to>
      <xdr:col>6</xdr:col>
      <xdr:colOff>38100</xdr:colOff>
      <xdr:row>39</xdr:row>
      <xdr:rowOff>121610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112737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46065</xdr:rowOff>
    </xdr:from>
    <xdr:to>
      <xdr:col>24</xdr:col>
      <xdr:colOff>63500</xdr:colOff>
      <xdr:row>58</xdr:row>
      <xdr:rowOff>31831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18715"/>
          <a:ext cx="838200" cy="1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46065</xdr:rowOff>
    </xdr:from>
    <xdr:to>
      <xdr:col>19</xdr:col>
      <xdr:colOff>177800</xdr:colOff>
      <xdr:row>58</xdr:row>
      <xdr:rowOff>61885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8715"/>
          <a:ext cx="889000" cy="18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133355</xdr:rowOff>
    </xdr:from>
    <xdr:to>
      <xdr:col>20</xdr:col>
      <xdr:colOff>38100</xdr:colOff>
      <xdr:row>58</xdr:row>
      <xdr:rowOff>63505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54632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61885</xdr:rowOff>
    </xdr:from>
    <xdr:to>
      <xdr:col>15</xdr:col>
      <xdr:colOff>50800</xdr:colOff>
      <xdr:row>58</xdr:row>
      <xdr:rowOff>120467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05985"/>
          <a:ext cx="88900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143048</xdr:rowOff>
    </xdr:from>
    <xdr:to>
      <xdr:col>15</xdr:col>
      <xdr:colOff>101600</xdr:colOff>
      <xdr:row>58</xdr:row>
      <xdr:rowOff>73198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89725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120467</xdr:rowOff>
    </xdr:from>
    <xdr:to>
      <xdr:col>10</xdr:col>
      <xdr:colOff>114300</xdr:colOff>
      <xdr:row>58</xdr:row>
      <xdr:rowOff>131333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4567"/>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119852</xdr:rowOff>
    </xdr:from>
    <xdr:to>
      <xdr:col>10</xdr:col>
      <xdr:colOff>165100</xdr:colOff>
      <xdr:row>58</xdr:row>
      <xdr:rowOff>50002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66529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116576</xdr:rowOff>
    </xdr:from>
    <xdr:to>
      <xdr:col>6</xdr:col>
      <xdr:colOff>38100</xdr:colOff>
      <xdr:row>57</xdr:row>
      <xdr:rowOff>46726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1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63253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152481</xdr:rowOff>
    </xdr:from>
    <xdr:to>
      <xdr:col>24</xdr:col>
      <xdr:colOff>114300</xdr:colOff>
      <xdr:row>58</xdr:row>
      <xdr:rowOff>82631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130908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166715</xdr:rowOff>
    </xdr:from>
    <xdr:to>
      <xdr:col>20</xdr:col>
      <xdr:colOff>38100</xdr:colOff>
      <xdr:row>57</xdr:row>
      <xdr:rowOff>96865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113392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11085</xdr:rowOff>
    </xdr:from>
    <xdr:to>
      <xdr:col>15</xdr:col>
      <xdr:colOff>101600</xdr:colOff>
      <xdr:row>58</xdr:row>
      <xdr:rowOff>112685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103812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69667</xdr:rowOff>
    </xdr:from>
    <xdr:to>
      <xdr:col>10</xdr:col>
      <xdr:colOff>165100</xdr:colOff>
      <xdr:row>58</xdr:row>
      <xdr:rowOff>171267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162394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80533</xdr:rowOff>
    </xdr:from>
    <xdr:to>
      <xdr:col>6</xdr:col>
      <xdr:colOff>38100</xdr:colOff>
      <xdr:row>59</xdr:row>
      <xdr:rowOff>10683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166866</xdr:rowOff>
    </xdr:from>
    <xdr:to>
      <xdr:col>24</xdr:col>
      <xdr:colOff>63500</xdr:colOff>
      <xdr:row>78</xdr:row>
      <xdr:rowOff>10350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68516"/>
          <a:ext cx="8382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146558</xdr:rowOff>
    </xdr:from>
    <xdr:to>
      <xdr:col>19</xdr:col>
      <xdr:colOff>177800</xdr:colOff>
      <xdr:row>78</xdr:row>
      <xdr:rowOff>10350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48208"/>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4890</xdr:rowOff>
    </xdr:from>
    <xdr:to>
      <xdr:col>20</xdr:col>
      <xdr:colOff>38100</xdr:colOff>
      <xdr:row>78</xdr:row>
      <xdr:rowOff>106490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97617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146558</xdr:rowOff>
    </xdr:from>
    <xdr:to>
      <xdr:col>15</xdr:col>
      <xdr:colOff>50800</xdr:colOff>
      <xdr:row>77</xdr:row>
      <xdr:rowOff>148462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4820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161785</xdr:rowOff>
    </xdr:from>
    <xdr:to>
      <xdr:col>15</xdr:col>
      <xdr:colOff>101600</xdr:colOff>
      <xdr:row>78</xdr:row>
      <xdr:rowOff>91935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83062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148462</xdr:rowOff>
    </xdr:from>
    <xdr:to>
      <xdr:col>10</xdr:col>
      <xdr:colOff>114300</xdr:colOff>
      <xdr:row>78</xdr:row>
      <xdr:rowOff>17247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50112"/>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154279</xdr:rowOff>
    </xdr:from>
    <xdr:to>
      <xdr:col>10</xdr:col>
      <xdr:colOff>165100</xdr:colOff>
      <xdr:row>78</xdr:row>
      <xdr:rowOff>84429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75556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19329</xdr:rowOff>
    </xdr:from>
    <xdr:to>
      <xdr:col>6</xdr:col>
      <xdr:colOff>38100</xdr:colOff>
      <xdr:row>78</xdr:row>
      <xdr:rowOff>120929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9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112056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116066</xdr:rowOff>
    </xdr:from>
    <xdr:to>
      <xdr:col>24</xdr:col>
      <xdr:colOff>114300</xdr:colOff>
      <xdr:row>78</xdr:row>
      <xdr:rowOff>46216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94493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131000</xdr:rowOff>
    </xdr:from>
    <xdr:to>
      <xdr:col>20</xdr:col>
      <xdr:colOff>38100</xdr:colOff>
      <xdr:row>78</xdr:row>
      <xdr:rowOff>61150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77677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95758</xdr:rowOff>
    </xdr:from>
    <xdr:to>
      <xdr:col>15</xdr:col>
      <xdr:colOff>101600</xdr:colOff>
      <xdr:row>78</xdr:row>
      <xdr:rowOff>25908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42435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7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97662</xdr:rowOff>
    </xdr:from>
    <xdr:to>
      <xdr:col>10</xdr:col>
      <xdr:colOff>165100</xdr:colOff>
      <xdr:row>78</xdr:row>
      <xdr:rowOff>27812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44339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7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137897</xdr:rowOff>
    </xdr:from>
    <xdr:to>
      <xdr:col>6</xdr:col>
      <xdr:colOff>38100</xdr:colOff>
      <xdr:row>78</xdr:row>
      <xdr:rowOff>68047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84574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81704</xdr:rowOff>
    </xdr:from>
    <xdr:to>
      <xdr:col>24</xdr:col>
      <xdr:colOff>63500</xdr:colOff>
      <xdr:row>98</xdr:row>
      <xdr:rowOff>39619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12354"/>
          <a:ext cx="838200" cy="12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39619</xdr:rowOff>
    </xdr:from>
    <xdr:to>
      <xdr:col>19</xdr:col>
      <xdr:colOff>177800</xdr:colOff>
      <xdr:row>98</xdr:row>
      <xdr:rowOff>68743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41719"/>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27910</xdr:rowOff>
    </xdr:from>
    <xdr:to>
      <xdr:col>20</xdr:col>
      <xdr:colOff>38100</xdr:colOff>
      <xdr:row>95</xdr:row>
      <xdr:rowOff>129510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146037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0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66822</xdr:rowOff>
    </xdr:from>
    <xdr:to>
      <xdr:col>15</xdr:col>
      <xdr:colOff>50800</xdr:colOff>
      <xdr:row>98</xdr:row>
      <xdr:rowOff>68743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68922"/>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90455</xdr:rowOff>
    </xdr:from>
    <xdr:to>
      <xdr:col>15</xdr:col>
      <xdr:colOff>101600</xdr:colOff>
      <xdr:row>96</xdr:row>
      <xdr:rowOff>20605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37132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66822</xdr:rowOff>
    </xdr:from>
    <xdr:to>
      <xdr:col>10</xdr:col>
      <xdr:colOff>114300</xdr:colOff>
      <xdr:row>98</xdr:row>
      <xdr:rowOff>73223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689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89998</xdr:rowOff>
    </xdr:from>
    <xdr:to>
      <xdr:col>10</xdr:col>
      <xdr:colOff>165100</xdr:colOff>
      <xdr:row>96</xdr:row>
      <xdr:rowOff>20148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36675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118413</xdr:rowOff>
    </xdr:from>
    <xdr:to>
      <xdr:col>6</xdr:col>
      <xdr:colOff>38100</xdr:colOff>
      <xdr:row>96</xdr:row>
      <xdr:rowOff>48563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65090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30904</xdr:rowOff>
    </xdr:from>
    <xdr:to>
      <xdr:col>24</xdr:col>
      <xdr:colOff>114300</xdr:colOff>
      <xdr:row>97</xdr:row>
      <xdr:rowOff>132504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9331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3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160269</xdr:rowOff>
    </xdr:from>
    <xdr:to>
      <xdr:col>20</xdr:col>
      <xdr:colOff>38100</xdr:colOff>
      <xdr:row>98</xdr:row>
      <xdr:rowOff>90419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81546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17943</xdr:rowOff>
    </xdr:from>
    <xdr:to>
      <xdr:col>15</xdr:col>
      <xdr:colOff>101600</xdr:colOff>
      <xdr:row>98</xdr:row>
      <xdr:rowOff>119543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110670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16022</xdr:rowOff>
    </xdr:from>
    <xdr:to>
      <xdr:col>10</xdr:col>
      <xdr:colOff>165100</xdr:colOff>
      <xdr:row>98</xdr:row>
      <xdr:rowOff>117622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108749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22423</xdr:rowOff>
    </xdr:from>
    <xdr:to>
      <xdr:col>6</xdr:col>
      <xdr:colOff>38100</xdr:colOff>
      <xdr:row>98</xdr:row>
      <xdr:rowOff>124023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115150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105410</xdr:rowOff>
    </xdr:from>
    <xdr:to>
      <xdr:col>55</xdr:col>
      <xdr:colOff>0</xdr:colOff>
      <xdr:row>37</xdr:row>
      <xdr:rowOff>96083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934710"/>
          <a:ext cx="838200" cy="5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96083</xdr:rowOff>
    </xdr:from>
    <xdr:to>
      <xdr:col>50</xdr:col>
      <xdr:colOff>114300</xdr:colOff>
      <xdr:row>37</xdr:row>
      <xdr:rowOff>109100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39733"/>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159185</xdr:rowOff>
    </xdr:from>
    <xdr:to>
      <xdr:col>50</xdr:col>
      <xdr:colOff>165100</xdr:colOff>
      <xdr:row>37</xdr:row>
      <xdr:rowOff>89335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105862</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1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109100</xdr:rowOff>
    </xdr:from>
    <xdr:to>
      <xdr:col>45</xdr:col>
      <xdr:colOff>177800</xdr:colOff>
      <xdr:row>37</xdr:row>
      <xdr:rowOff>122514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452750"/>
          <a:ext cx="8890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2037</xdr:rowOff>
    </xdr:from>
    <xdr:to>
      <xdr:col>46</xdr:col>
      <xdr:colOff>38100</xdr:colOff>
      <xdr:row>37</xdr:row>
      <xdr:rowOff>103637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120164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1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122514</xdr:rowOff>
    </xdr:from>
    <xdr:to>
      <xdr:col>41</xdr:col>
      <xdr:colOff>50800</xdr:colOff>
      <xdr:row>37</xdr:row>
      <xdr:rowOff>137039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66164"/>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14102</xdr:rowOff>
    </xdr:from>
    <xdr:to>
      <xdr:col>41</xdr:col>
      <xdr:colOff>101600</xdr:colOff>
      <xdr:row>37</xdr:row>
      <xdr:rowOff>115702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132229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26698</xdr:rowOff>
    </xdr:from>
    <xdr:to>
      <xdr:col>36</xdr:col>
      <xdr:colOff>165100</xdr:colOff>
      <xdr:row>37</xdr:row>
      <xdr:rowOff>128298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7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144825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14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54610</xdr:rowOff>
    </xdr:from>
    <xdr:to>
      <xdr:col>55</xdr:col>
      <xdr:colOff>50800</xdr:colOff>
      <xdr:row>34</xdr:row>
      <xdr:rowOff>156210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140987</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9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45283</xdr:rowOff>
    </xdr:from>
    <xdr:to>
      <xdr:col>50</xdr:col>
      <xdr:colOff>165100</xdr:colOff>
      <xdr:row>37</xdr:row>
      <xdr:rowOff>146883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58300</xdr:rowOff>
    </xdr:from>
    <xdr:to>
      <xdr:col>46</xdr:col>
      <xdr:colOff>38100</xdr:colOff>
      <xdr:row>37</xdr:row>
      <xdr:rowOff>159900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151027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71714</xdr:rowOff>
    </xdr:from>
    <xdr:to>
      <xdr:col>41</xdr:col>
      <xdr:colOff>101600</xdr:colOff>
      <xdr:row>38</xdr:row>
      <xdr:rowOff>1863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153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164441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50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86239</xdr:rowOff>
    </xdr:from>
    <xdr:to>
      <xdr:col>36</xdr:col>
      <xdr:colOff>165100</xdr:colOff>
      <xdr:row>38</xdr:row>
      <xdr:rowOff>16389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7516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116552</xdr:rowOff>
    </xdr:from>
    <xdr:to>
      <xdr:col>55</xdr:col>
      <xdr:colOff>0</xdr:colOff>
      <xdr:row>58</xdr:row>
      <xdr:rowOff>27187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89202"/>
          <a:ext cx="838200" cy="8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145918</xdr:rowOff>
    </xdr:from>
    <xdr:to>
      <xdr:col>50</xdr:col>
      <xdr:colOff>114300</xdr:colOff>
      <xdr:row>58</xdr:row>
      <xdr:rowOff>27187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18568"/>
          <a:ext cx="889000" cy="5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161508</xdr:rowOff>
    </xdr:from>
    <xdr:to>
      <xdr:col>50</xdr:col>
      <xdr:colOff>165100</xdr:colOff>
      <xdr:row>57</xdr:row>
      <xdr:rowOff>91658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108185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3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145918</xdr:rowOff>
    </xdr:from>
    <xdr:to>
      <xdr:col>45</xdr:col>
      <xdr:colOff>177800</xdr:colOff>
      <xdr:row>57</xdr:row>
      <xdr:rowOff>154687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18568"/>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14061</xdr:rowOff>
    </xdr:from>
    <xdr:to>
      <xdr:col>46</xdr:col>
      <xdr:colOff>38100</xdr:colOff>
      <xdr:row>57</xdr:row>
      <xdr:rowOff>115661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132188</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104692</xdr:rowOff>
    </xdr:from>
    <xdr:to>
      <xdr:col>41</xdr:col>
      <xdr:colOff>50800</xdr:colOff>
      <xdr:row>57</xdr:row>
      <xdr:rowOff>154687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77342"/>
          <a:ext cx="8890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15039</xdr:rowOff>
    </xdr:from>
    <xdr:to>
      <xdr:col>41</xdr:col>
      <xdr:colOff>101600</xdr:colOff>
      <xdr:row>57</xdr:row>
      <xdr:rowOff>116639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133166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170638</xdr:rowOff>
    </xdr:from>
    <xdr:to>
      <xdr:col>36</xdr:col>
      <xdr:colOff>165100</xdr:colOff>
      <xdr:row>57</xdr:row>
      <xdr:rowOff>100788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117315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65752</xdr:rowOff>
    </xdr:from>
    <xdr:to>
      <xdr:col>55</xdr:col>
      <xdr:colOff>50800</xdr:colOff>
      <xdr:row>57</xdr:row>
      <xdr:rowOff>167352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152129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147837</xdr:rowOff>
    </xdr:from>
    <xdr:to>
      <xdr:col>50</xdr:col>
      <xdr:colOff>165100</xdr:colOff>
      <xdr:row>58</xdr:row>
      <xdr:rowOff>77987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2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69114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1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95118</xdr:rowOff>
    </xdr:from>
    <xdr:to>
      <xdr:col>46</xdr:col>
      <xdr:colOff>38100</xdr:colOff>
      <xdr:row>58</xdr:row>
      <xdr:rowOff>25268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16395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103887</xdr:rowOff>
    </xdr:from>
    <xdr:to>
      <xdr:col>41</xdr:col>
      <xdr:colOff>101600</xdr:colOff>
      <xdr:row>58</xdr:row>
      <xdr:rowOff>34037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25164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53892</xdr:rowOff>
    </xdr:from>
    <xdr:to>
      <xdr:col>36</xdr:col>
      <xdr:colOff>165100</xdr:colOff>
      <xdr:row>57</xdr:row>
      <xdr:rowOff>155492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146619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26409</xdr:rowOff>
    </xdr:from>
    <xdr:to>
      <xdr:col>55</xdr:col>
      <xdr:colOff>0</xdr:colOff>
      <xdr:row>79</xdr:row>
      <xdr:rowOff>40202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570959"/>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112534</xdr:rowOff>
    </xdr:from>
    <xdr:to>
      <xdr:col>50</xdr:col>
      <xdr:colOff>114300</xdr:colOff>
      <xdr:row>79</xdr:row>
      <xdr:rowOff>26409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85634"/>
          <a:ext cx="889000" cy="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32322</xdr:rowOff>
    </xdr:from>
    <xdr:to>
      <xdr:col>50</xdr:col>
      <xdr:colOff>165100</xdr:colOff>
      <xdr:row>77</xdr:row>
      <xdr:rowOff>133922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150449</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112534</xdr:rowOff>
    </xdr:from>
    <xdr:to>
      <xdr:col>45</xdr:col>
      <xdr:colOff>177800</xdr:colOff>
      <xdr:row>78</xdr:row>
      <xdr:rowOff>149949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85634"/>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57449</xdr:rowOff>
    </xdr:from>
    <xdr:to>
      <xdr:col>46</xdr:col>
      <xdr:colOff>38100</xdr:colOff>
      <xdr:row>77</xdr:row>
      <xdr:rowOff>159049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4126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149949</xdr:rowOff>
    </xdr:from>
    <xdr:to>
      <xdr:col>41</xdr:col>
      <xdr:colOff>50800</xdr:colOff>
      <xdr:row>79</xdr:row>
      <xdr:rowOff>5417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23049"/>
          <a:ext cx="8890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53257</xdr:rowOff>
    </xdr:from>
    <xdr:to>
      <xdr:col>41</xdr:col>
      <xdr:colOff>101600</xdr:colOff>
      <xdr:row>77</xdr:row>
      <xdr:rowOff>154857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171384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141363</xdr:rowOff>
    </xdr:from>
    <xdr:to>
      <xdr:col>36</xdr:col>
      <xdr:colOff>165100</xdr:colOff>
      <xdr:row>77</xdr:row>
      <xdr:rowOff>71513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88040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160852</xdr:rowOff>
    </xdr:from>
    <xdr:to>
      <xdr:col>55</xdr:col>
      <xdr:colOff>50800</xdr:colOff>
      <xdr:row>79</xdr:row>
      <xdr:rowOff>91002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75779</xdr:rowOff>
    </xdr:from>
    <xdr:ext cx="378565"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4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147059</xdr:rowOff>
    </xdr:from>
    <xdr:to>
      <xdr:col>50</xdr:col>
      <xdr:colOff>165100</xdr:colOff>
      <xdr:row>79</xdr:row>
      <xdr:rowOff>77209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68336</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50017" y="1361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61734</xdr:rowOff>
    </xdr:from>
    <xdr:to>
      <xdr:col>46</xdr:col>
      <xdr:colOff>38100</xdr:colOff>
      <xdr:row>78</xdr:row>
      <xdr:rowOff>163334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154461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2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99149</xdr:rowOff>
    </xdr:from>
    <xdr:to>
      <xdr:col>41</xdr:col>
      <xdr:colOff>101600</xdr:colOff>
      <xdr:row>79</xdr:row>
      <xdr:rowOff>29299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20426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126067</xdr:rowOff>
    </xdr:from>
    <xdr:to>
      <xdr:col>36</xdr:col>
      <xdr:colOff>165100</xdr:colOff>
      <xdr:row>79</xdr:row>
      <xdr:rowOff>56217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47344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123872</xdr:rowOff>
    </xdr:from>
    <xdr:to>
      <xdr:col>55</xdr:col>
      <xdr:colOff>0</xdr:colOff>
      <xdr:row>98</xdr:row>
      <xdr:rowOff>36345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754522"/>
          <a:ext cx="838200" cy="8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8844</xdr:rowOff>
    </xdr:from>
    <xdr:to>
      <xdr:col>50</xdr:col>
      <xdr:colOff>114300</xdr:colOff>
      <xdr:row>98</xdr:row>
      <xdr:rowOff>36345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810944"/>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111728</xdr:rowOff>
    </xdr:from>
    <xdr:to>
      <xdr:col>50</xdr:col>
      <xdr:colOff>165100</xdr:colOff>
      <xdr:row>98</xdr:row>
      <xdr:rowOff>41878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58405</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5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3153</xdr:rowOff>
    </xdr:from>
    <xdr:to>
      <xdr:col>45</xdr:col>
      <xdr:colOff>177800</xdr:colOff>
      <xdr:row>98</xdr:row>
      <xdr:rowOff>8844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805253"/>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123199</xdr:rowOff>
    </xdr:from>
    <xdr:to>
      <xdr:col>46</xdr:col>
      <xdr:colOff>38100</xdr:colOff>
      <xdr:row>98</xdr:row>
      <xdr:rowOff>53349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69876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5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124453</xdr:rowOff>
    </xdr:from>
    <xdr:to>
      <xdr:col>41</xdr:col>
      <xdr:colOff>50800</xdr:colOff>
      <xdr:row>98</xdr:row>
      <xdr:rowOff>3153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755103"/>
          <a:ext cx="889000" cy="5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124223</xdr:rowOff>
    </xdr:from>
    <xdr:to>
      <xdr:col>41</xdr:col>
      <xdr:colOff>101600</xdr:colOff>
      <xdr:row>98</xdr:row>
      <xdr:rowOff>54373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45500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8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134223</xdr:rowOff>
    </xdr:from>
    <xdr:to>
      <xdr:col>36</xdr:col>
      <xdr:colOff>165100</xdr:colOff>
      <xdr:row>98</xdr:row>
      <xdr:rowOff>64373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55500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73072</xdr:rowOff>
    </xdr:from>
    <xdr:to>
      <xdr:col>55</xdr:col>
      <xdr:colOff>50800</xdr:colOff>
      <xdr:row>98</xdr:row>
      <xdr:rowOff>3222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51499</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156995</xdr:rowOff>
    </xdr:from>
    <xdr:to>
      <xdr:col>50</xdr:col>
      <xdr:colOff>165100</xdr:colOff>
      <xdr:row>98</xdr:row>
      <xdr:rowOff>87145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78272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129494</xdr:rowOff>
    </xdr:from>
    <xdr:to>
      <xdr:col>46</xdr:col>
      <xdr:colOff>38100</xdr:colOff>
      <xdr:row>98</xdr:row>
      <xdr:rowOff>59644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50771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123803</xdr:rowOff>
    </xdr:from>
    <xdr:to>
      <xdr:col>41</xdr:col>
      <xdr:colOff>101600</xdr:colOff>
      <xdr:row>98</xdr:row>
      <xdr:rowOff>53953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70480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2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73653</xdr:rowOff>
    </xdr:from>
    <xdr:to>
      <xdr:col>36</xdr:col>
      <xdr:colOff>165100</xdr:colOff>
      <xdr:row>98</xdr:row>
      <xdr:rowOff>3803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20330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7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63446</xdr:rowOff>
    </xdr:from>
    <xdr:to>
      <xdr:col>85</xdr:col>
      <xdr:colOff>127000</xdr:colOff>
      <xdr:row>39</xdr:row>
      <xdr:rowOff>92380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49996"/>
          <a:ext cx="8382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92380</xdr:rowOff>
    </xdr:from>
    <xdr:to>
      <xdr:col>81</xdr:col>
      <xdr:colOff>50800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78930"/>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160517</xdr:rowOff>
    </xdr:from>
    <xdr:to>
      <xdr:col>81</xdr:col>
      <xdr:colOff>101600</xdr:colOff>
      <xdr:row>39</xdr:row>
      <xdr:rowOff>90667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107194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10065</xdr:rowOff>
    </xdr:from>
    <xdr:to>
      <xdr:col>76</xdr:col>
      <xdr:colOff>165100</xdr:colOff>
      <xdr:row>39</xdr:row>
      <xdr:rowOff>111665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128192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19781</xdr:rowOff>
    </xdr:from>
    <xdr:to>
      <xdr:col>72</xdr:col>
      <xdr:colOff>38100</xdr:colOff>
      <xdr:row>39</xdr:row>
      <xdr:rowOff>121381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7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137908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8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26590</xdr:rowOff>
    </xdr:from>
    <xdr:to>
      <xdr:col>67</xdr:col>
      <xdr:colOff>101600</xdr:colOff>
      <xdr:row>39</xdr:row>
      <xdr:rowOff>128190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71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144717</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8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12646</xdr:rowOff>
    </xdr:from>
    <xdr:to>
      <xdr:col>85</xdr:col>
      <xdr:colOff>177800</xdr:colOff>
      <xdr:row>39</xdr:row>
      <xdr:rowOff>114246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99023</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1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41580</xdr:rowOff>
    </xdr:from>
    <xdr:to>
      <xdr:col>81</xdr:col>
      <xdr:colOff>101600</xdr:colOff>
      <xdr:row>39</xdr:row>
      <xdr:rowOff>143180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7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134307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8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107652</xdr:rowOff>
    </xdr:from>
    <xdr:to>
      <xdr:col>85</xdr:col>
      <xdr:colOff>127000</xdr:colOff>
      <xdr:row>77</xdr:row>
      <xdr:rowOff>109285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09302"/>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109285</xdr:rowOff>
    </xdr:from>
    <xdr:to>
      <xdr:col>81</xdr:col>
      <xdr:colOff>50800</xdr:colOff>
      <xdr:row>77</xdr:row>
      <xdr:rowOff>125135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310935"/>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10348</xdr:rowOff>
    </xdr:from>
    <xdr:to>
      <xdr:col>81</xdr:col>
      <xdr:colOff>101600</xdr:colOff>
      <xdr:row>77</xdr:row>
      <xdr:rowOff>111948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128475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125135</xdr:rowOff>
    </xdr:from>
    <xdr:to>
      <xdr:col>76</xdr:col>
      <xdr:colOff>114300</xdr:colOff>
      <xdr:row>77</xdr:row>
      <xdr:rowOff>136717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26785"/>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6942</xdr:rowOff>
    </xdr:from>
    <xdr:to>
      <xdr:col>76</xdr:col>
      <xdr:colOff>165100</xdr:colOff>
      <xdr:row>77</xdr:row>
      <xdr:rowOff>108542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125069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136717</xdr:rowOff>
    </xdr:from>
    <xdr:to>
      <xdr:col>71</xdr:col>
      <xdr:colOff>177800</xdr:colOff>
      <xdr:row>77</xdr:row>
      <xdr:rowOff>158488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3836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3359</xdr:rowOff>
    </xdr:from>
    <xdr:to>
      <xdr:col>72</xdr:col>
      <xdr:colOff>38100</xdr:colOff>
      <xdr:row>77</xdr:row>
      <xdr:rowOff>104959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121486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5809</xdr:rowOff>
    </xdr:from>
    <xdr:to>
      <xdr:col>67</xdr:col>
      <xdr:colOff>101600</xdr:colOff>
      <xdr:row>77</xdr:row>
      <xdr:rowOff>107409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123936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56852</xdr:rowOff>
    </xdr:from>
    <xdr:to>
      <xdr:col>85</xdr:col>
      <xdr:colOff>177800</xdr:colOff>
      <xdr:row>77</xdr:row>
      <xdr:rowOff>158452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143229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58485</xdr:rowOff>
    </xdr:from>
    <xdr:to>
      <xdr:col>81</xdr:col>
      <xdr:colOff>101600</xdr:colOff>
      <xdr:row>77</xdr:row>
      <xdr:rowOff>160085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151212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74335</xdr:rowOff>
    </xdr:from>
    <xdr:to>
      <xdr:col>76</xdr:col>
      <xdr:colOff>165100</xdr:colOff>
      <xdr:row>78</xdr:row>
      <xdr:rowOff>4485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167062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85917</xdr:rowOff>
    </xdr:from>
    <xdr:to>
      <xdr:col>72</xdr:col>
      <xdr:colOff>38100</xdr:colOff>
      <xdr:row>78</xdr:row>
      <xdr:rowOff>16067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7194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107688</xdr:rowOff>
    </xdr:from>
    <xdr:to>
      <xdr:col>67</xdr:col>
      <xdr:colOff>101600</xdr:colOff>
      <xdr:row>78</xdr:row>
      <xdr:rowOff>37838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28965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20566</xdr:rowOff>
    </xdr:from>
    <xdr:to>
      <xdr:col>85</xdr:col>
      <xdr:colOff>127000</xdr:colOff>
      <xdr:row>99</xdr:row>
      <xdr:rowOff>30087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94116"/>
          <a:ext cx="8382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30087</xdr:rowOff>
    </xdr:from>
    <xdr:to>
      <xdr:col>81</xdr:col>
      <xdr:colOff>50800</xdr:colOff>
      <xdr:row>99</xdr:row>
      <xdr:rowOff>73487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7003637"/>
          <a:ext cx="889000" cy="4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155129</xdr:rowOff>
    </xdr:from>
    <xdr:to>
      <xdr:col>81</xdr:col>
      <xdr:colOff>101600</xdr:colOff>
      <xdr:row>98</xdr:row>
      <xdr:rowOff>85279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101806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73487</xdr:rowOff>
    </xdr:from>
    <xdr:to>
      <xdr:col>76</xdr:col>
      <xdr:colOff>114300</xdr:colOff>
      <xdr:row>99</xdr:row>
      <xdr:rowOff>74059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4703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97326</xdr:rowOff>
    </xdr:from>
    <xdr:to>
      <xdr:col>76</xdr:col>
      <xdr:colOff>165100</xdr:colOff>
      <xdr:row>98</xdr:row>
      <xdr:rowOff>27476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73879</xdr:rowOff>
    </xdr:from>
    <xdr:to>
      <xdr:col>71</xdr:col>
      <xdr:colOff>177800</xdr:colOff>
      <xdr:row>99</xdr:row>
      <xdr:rowOff>74059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47429"/>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145266</xdr:rowOff>
    </xdr:from>
    <xdr:to>
      <xdr:col>72</xdr:col>
      <xdr:colOff>38100</xdr:colOff>
      <xdr:row>98</xdr:row>
      <xdr:rowOff>75416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91943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140449</xdr:rowOff>
    </xdr:from>
    <xdr:to>
      <xdr:col>67</xdr:col>
      <xdr:colOff>101600</xdr:colOff>
      <xdr:row>98</xdr:row>
      <xdr:rowOff>70599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87126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141216</xdr:rowOff>
    </xdr:from>
    <xdr:to>
      <xdr:col>85</xdr:col>
      <xdr:colOff>177800</xdr:colOff>
      <xdr:row>99</xdr:row>
      <xdr:rowOff>71366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56143</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5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150737</xdr:rowOff>
    </xdr:from>
    <xdr:to>
      <xdr:col>81</xdr:col>
      <xdr:colOff>101600</xdr:colOff>
      <xdr:row>99</xdr:row>
      <xdr:rowOff>80887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72014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22687</xdr:rowOff>
    </xdr:from>
    <xdr:to>
      <xdr:col>76</xdr:col>
      <xdr:colOff>165100</xdr:colOff>
      <xdr:row>99</xdr:row>
      <xdr:rowOff>124287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115414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8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23259</xdr:rowOff>
    </xdr:from>
    <xdr:to>
      <xdr:col>72</xdr:col>
      <xdr:colOff>38100</xdr:colOff>
      <xdr:row>99</xdr:row>
      <xdr:rowOff>124859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115986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8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23079</xdr:rowOff>
    </xdr:from>
    <xdr:to>
      <xdr:col>67</xdr:col>
      <xdr:colOff>101600</xdr:colOff>
      <xdr:row>99</xdr:row>
      <xdr:rowOff>124679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115806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8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161234</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333434"/>
          <a:ext cx="838200" cy="3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29281</xdr:rowOff>
    </xdr:from>
    <xdr:to>
      <xdr:col>112</xdr:col>
      <xdr:colOff>38100</xdr:colOff>
      <xdr:row>38</xdr:row>
      <xdr:rowOff>130881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147408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40803</xdr:rowOff>
    </xdr:from>
    <xdr:to>
      <xdr:col>107</xdr:col>
      <xdr:colOff>101600</xdr:colOff>
      <xdr:row>38</xdr:row>
      <xdr:rowOff>142403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158930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3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45695</xdr:rowOff>
    </xdr:from>
    <xdr:to>
      <xdr:col>102</xdr:col>
      <xdr:colOff>165100</xdr:colOff>
      <xdr:row>38</xdr:row>
      <xdr:rowOff>147295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163821</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45832</xdr:rowOff>
    </xdr:from>
    <xdr:to>
      <xdr:col>98</xdr:col>
      <xdr:colOff>38100</xdr:colOff>
      <xdr:row>38</xdr:row>
      <xdr:rowOff>147432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163959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33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110434</xdr:rowOff>
    </xdr:from>
    <xdr:to>
      <xdr:col>116</xdr:col>
      <xdr:colOff>114300</xdr:colOff>
      <xdr:row>37</xdr:row>
      <xdr:rowOff>40584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2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133311</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3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162555</xdr:rowOff>
    </xdr:from>
    <xdr:to>
      <xdr:col>112</xdr:col>
      <xdr:colOff>38100</xdr:colOff>
      <xdr:row>58</xdr:row>
      <xdr:rowOff>92705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149296</xdr:rowOff>
    </xdr:from>
    <xdr:to>
      <xdr:col>107</xdr:col>
      <xdr:colOff>101600</xdr:colOff>
      <xdr:row>58</xdr:row>
      <xdr:rowOff>79446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95973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142027</xdr:rowOff>
    </xdr:from>
    <xdr:to>
      <xdr:col>102</xdr:col>
      <xdr:colOff>165100</xdr:colOff>
      <xdr:row>58</xdr:row>
      <xdr:rowOff>72177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88704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136220</xdr:rowOff>
    </xdr:from>
    <xdr:to>
      <xdr:col>98</xdr:col>
      <xdr:colOff>38100</xdr:colOff>
      <xdr:row>58</xdr:row>
      <xdr:rowOff>66370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82897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109353</xdr:rowOff>
    </xdr:from>
    <xdr:to>
      <xdr:col>116</xdr:col>
      <xdr:colOff>63500</xdr:colOff>
      <xdr:row>77</xdr:row>
      <xdr:rowOff>126631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39553"/>
          <a:ext cx="838200" cy="18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102476</xdr:rowOff>
    </xdr:from>
    <xdr:to>
      <xdr:col>111</xdr:col>
      <xdr:colOff>177800</xdr:colOff>
      <xdr:row>76</xdr:row>
      <xdr:rowOff>109353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32676"/>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102476</xdr:rowOff>
    </xdr:from>
    <xdr:to>
      <xdr:col>107</xdr:col>
      <xdr:colOff>50800</xdr:colOff>
      <xdr:row>76</xdr:row>
      <xdr:rowOff>135395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32676"/>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135395</xdr:rowOff>
    </xdr:from>
    <xdr:to>
      <xdr:col>102</xdr:col>
      <xdr:colOff>114300</xdr:colOff>
      <xdr:row>76</xdr:row>
      <xdr:rowOff>163379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65595"/>
          <a:ext cx="889000" cy="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75831</xdr:rowOff>
    </xdr:from>
    <xdr:to>
      <xdr:col>116</xdr:col>
      <xdr:colOff>114300</xdr:colOff>
      <xdr:row>78</xdr:row>
      <xdr:rowOff>5981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54258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58553</xdr:rowOff>
    </xdr:from>
    <xdr:to>
      <xdr:col>112</xdr:col>
      <xdr:colOff>38100</xdr:colOff>
      <xdr:row>76</xdr:row>
      <xdr:rowOff>160153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151280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51676</xdr:rowOff>
    </xdr:from>
    <xdr:to>
      <xdr:col>107</xdr:col>
      <xdr:colOff>101600</xdr:colOff>
      <xdr:row>76</xdr:row>
      <xdr:rowOff>153276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144403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7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84595</xdr:rowOff>
    </xdr:from>
    <xdr:to>
      <xdr:col>102</xdr:col>
      <xdr:colOff>165100</xdr:colOff>
      <xdr:row>77</xdr:row>
      <xdr:rowOff>14745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5872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112579</xdr:rowOff>
    </xdr:from>
    <xdr:to>
      <xdr:col>98</xdr:col>
      <xdr:colOff>38100</xdr:colOff>
      <xdr:row>77</xdr:row>
      <xdr:rowOff>42729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33856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歳出決算総額は、住民一人当たり約</a:t>
          </a:r>
          <a:r>
            <a:rPr kumimoji="1" lang="en-US" altLang="ja-JP" sz="1100" b="0" i="0" baseline="0">
              <a:solidFill>
                <a:schemeClr val="dk1"/>
              </a:solidFill>
              <a:effectLst/>
              <a:latin typeface="+mn-lt"/>
              <a:ea typeface="+mn-ea"/>
              <a:cs typeface="+mn-cs"/>
            </a:rPr>
            <a:t>469</a:t>
          </a:r>
          <a:r>
            <a:rPr kumimoji="1" lang="ja-JP" altLang="ja-JP" sz="1100" b="0" i="0" baseline="0">
              <a:solidFill>
                <a:schemeClr val="dk1"/>
              </a:solidFill>
              <a:effectLst/>
              <a:latin typeface="+mn-lt"/>
              <a:ea typeface="+mn-ea"/>
              <a:cs typeface="+mn-cs"/>
            </a:rPr>
            <a:t>千円となっている。全体として、類似団体平均より低い水準となっており、効率的な財政運営が行われていると分析できる。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変動の大きい</a:t>
          </a:r>
          <a:r>
            <a:rPr kumimoji="1" lang="ja-JP" altLang="ja-JP" sz="1100" b="0" i="0" baseline="0">
              <a:solidFill>
                <a:schemeClr val="dk1"/>
              </a:solidFill>
              <a:effectLst/>
              <a:latin typeface="+mn-lt"/>
              <a:ea typeface="+mn-ea"/>
              <a:cs typeface="+mn-cs"/>
            </a:rPr>
            <a:t>個別項目</a:t>
          </a:r>
          <a:r>
            <a:rPr kumimoji="1" lang="ja-JP" altLang="en-US" sz="1100" b="0" i="0" baseline="0">
              <a:solidFill>
                <a:schemeClr val="dk1"/>
              </a:solidFill>
              <a:effectLst/>
              <a:latin typeface="+mn-lt"/>
              <a:ea typeface="+mn-ea"/>
              <a:cs typeface="+mn-cs"/>
            </a:rPr>
            <a:t>において</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人件費は臨時職員から会計年度任用職員の移行により、これまでの傾向と異なり増加している。補助費等については、特別定額給付金給付事業に実施により、大きく増加している。投資及び出資金は</a:t>
          </a:r>
          <a:r>
            <a:rPr kumimoji="1" lang="ja-JP" altLang="ja-JP" sz="1100" b="0" i="0" baseline="0">
              <a:solidFill>
                <a:schemeClr val="dk1"/>
              </a:solidFill>
              <a:effectLst/>
              <a:latin typeface="+mn-lt"/>
              <a:ea typeface="+mn-ea"/>
              <a:cs typeface="+mn-cs"/>
            </a:rPr>
            <a:t>類似団体内平均を上回っており、これは</a:t>
          </a:r>
          <a:r>
            <a:rPr kumimoji="1" lang="ja-JP" altLang="en-US" sz="1100" b="0" i="0" baseline="0">
              <a:solidFill>
                <a:schemeClr val="dk1"/>
              </a:solidFill>
              <a:effectLst/>
              <a:latin typeface="+mn-lt"/>
              <a:ea typeface="+mn-ea"/>
              <a:cs typeface="+mn-cs"/>
            </a:rPr>
            <a:t>令和２年度に下水道事業特別会計が公営企業会計に移行したことにより、出資金が増加したためである。物件費は、臨時職員から会計年度任用職員の移行により、これまでの傾向となり減少している。普通建設事業費については、防災行政無線再構築工事</a:t>
          </a:r>
          <a:r>
            <a:rPr kumimoji="1" lang="en-US" altLang="ja-JP" sz="1100" b="0" i="0" baseline="0">
              <a:solidFill>
                <a:schemeClr val="dk1"/>
              </a:solidFill>
              <a:effectLst/>
              <a:latin typeface="+mn-lt"/>
              <a:ea typeface="+mn-ea"/>
              <a:cs typeface="+mn-cs"/>
            </a:rPr>
            <a:t>(304,507</a:t>
          </a:r>
          <a:r>
            <a:rPr kumimoji="1" lang="ja-JP" altLang="en-US"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等により、時限的に増加した。繰出金は下水道事業会計の公営企業会計への移行に伴う科目変更により減少となった。扶助費については、時限的な子育て世帯への臨時給付金の皆増等により引続き増加傾向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19,672
19,298
41.63
9,979,372
9,234,642
601,387
5,329,638
6,311,704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89789</xdr:rowOff>
    </xdr:from>
    <xdr:to>
      <xdr:col>24</xdr:col>
      <xdr:colOff>63500</xdr:colOff>
      <xdr:row>37</xdr:row>
      <xdr:rowOff>116840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3439"/>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71882</xdr:rowOff>
    </xdr:from>
    <xdr:to>
      <xdr:col>19</xdr:col>
      <xdr:colOff>177800</xdr:colOff>
      <xdr:row>37</xdr:row>
      <xdr:rowOff>116840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5532"/>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134620</xdr:rowOff>
    </xdr:from>
    <xdr:to>
      <xdr:col>20</xdr:col>
      <xdr:colOff>38100</xdr:colOff>
      <xdr:row>39</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71882</xdr:rowOff>
    </xdr:from>
    <xdr:to>
      <xdr:col>15</xdr:col>
      <xdr:colOff>50800</xdr:colOff>
      <xdr:row>37</xdr:row>
      <xdr:rowOff>93599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1553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100330</xdr:rowOff>
    </xdr:from>
    <xdr:to>
      <xdr:col>15</xdr:col>
      <xdr:colOff>101600</xdr:colOff>
      <xdr:row>39</xdr:row>
      <xdr:rowOff>30480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21607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22733</xdr:rowOff>
    </xdr:from>
    <xdr:to>
      <xdr:col>10</xdr:col>
      <xdr:colOff>114300</xdr:colOff>
      <xdr:row>37</xdr:row>
      <xdr:rowOff>93599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66383"/>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118237</xdr:rowOff>
    </xdr:from>
    <xdr:to>
      <xdr:col>10</xdr:col>
      <xdr:colOff>165100</xdr:colOff>
      <xdr:row>39</xdr:row>
      <xdr:rowOff>48387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39514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127000</xdr:rowOff>
    </xdr:from>
    <xdr:to>
      <xdr:col>6</xdr:col>
      <xdr:colOff>38100</xdr:colOff>
      <xdr:row>39</xdr:row>
      <xdr:rowOff>57150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48277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38989</xdr:rowOff>
    </xdr:from>
    <xdr:to>
      <xdr:col>24</xdr:col>
      <xdr:colOff>114300</xdr:colOff>
      <xdr:row>37</xdr:row>
      <xdr:rowOff>140589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17416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66040</xdr:rowOff>
    </xdr:from>
    <xdr:to>
      <xdr:col>20</xdr:col>
      <xdr:colOff>38100</xdr:colOff>
      <xdr:row>37</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21082</xdr:rowOff>
    </xdr:from>
    <xdr:to>
      <xdr:col>15</xdr:col>
      <xdr:colOff>101600</xdr:colOff>
      <xdr:row>37</xdr:row>
      <xdr:rowOff>122682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139209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42799</xdr:rowOff>
    </xdr:from>
    <xdr:to>
      <xdr:col>10</xdr:col>
      <xdr:colOff>165100</xdr:colOff>
      <xdr:row>37</xdr:row>
      <xdr:rowOff>144399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160926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143383</xdr:rowOff>
    </xdr:from>
    <xdr:to>
      <xdr:col>6</xdr:col>
      <xdr:colOff>38100</xdr:colOff>
      <xdr:row>37</xdr:row>
      <xdr:rowOff>73533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90060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133084</xdr:rowOff>
    </xdr:from>
    <xdr:to>
      <xdr:col>24</xdr:col>
      <xdr:colOff>63500</xdr:colOff>
      <xdr:row>57</xdr:row>
      <xdr:rowOff>74609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91384"/>
          <a:ext cx="838200" cy="45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74609</xdr:rowOff>
    </xdr:from>
    <xdr:to>
      <xdr:col>19</xdr:col>
      <xdr:colOff>177800</xdr:colOff>
      <xdr:row>57</xdr:row>
      <xdr:rowOff>125774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47259"/>
          <a:ext cx="8890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133372</xdr:rowOff>
    </xdr:from>
    <xdr:to>
      <xdr:col>20</xdr:col>
      <xdr:colOff>38100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80049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121979</xdr:rowOff>
    </xdr:from>
    <xdr:to>
      <xdr:col>15</xdr:col>
      <xdr:colOff>50800</xdr:colOff>
      <xdr:row>57</xdr:row>
      <xdr:rowOff>125774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9462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108043</xdr:rowOff>
    </xdr:from>
    <xdr:to>
      <xdr:col>15</xdr:col>
      <xdr:colOff>101600</xdr:colOff>
      <xdr:row>57</xdr:row>
      <xdr:rowOff>38193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54720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99306</xdr:rowOff>
    </xdr:from>
    <xdr:to>
      <xdr:col>10</xdr:col>
      <xdr:colOff>114300</xdr:colOff>
      <xdr:row>57</xdr:row>
      <xdr:rowOff>121979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1956"/>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148647</xdr:rowOff>
    </xdr:from>
    <xdr:to>
      <xdr:col>10</xdr:col>
      <xdr:colOff>165100</xdr:colOff>
      <xdr:row>57</xdr:row>
      <xdr:rowOff>78797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95324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136143</xdr:rowOff>
    </xdr:from>
    <xdr:to>
      <xdr:col>6</xdr:col>
      <xdr:colOff>38100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82284</xdr:rowOff>
    </xdr:from>
    <xdr:to>
      <xdr:col>24</xdr:col>
      <xdr:colOff>114300</xdr:colOff>
      <xdr:row>55</xdr:row>
      <xdr:rowOff>12434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168661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5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23809</xdr:rowOff>
    </xdr:from>
    <xdr:to>
      <xdr:col>20</xdr:col>
      <xdr:colOff>38100</xdr:colOff>
      <xdr:row>57</xdr:row>
      <xdr:rowOff>125409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116536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8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74974</xdr:rowOff>
    </xdr:from>
    <xdr:to>
      <xdr:col>15</xdr:col>
      <xdr:colOff>101600</xdr:colOff>
      <xdr:row>58</xdr:row>
      <xdr:rowOff>5124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167701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71179</xdr:rowOff>
    </xdr:from>
    <xdr:to>
      <xdr:col>10</xdr:col>
      <xdr:colOff>165100</xdr:colOff>
      <xdr:row>58</xdr:row>
      <xdr:rowOff>1329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163906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48506</xdr:rowOff>
    </xdr:from>
    <xdr:to>
      <xdr:col>6</xdr:col>
      <xdr:colOff>38100</xdr:colOff>
      <xdr:row>57</xdr:row>
      <xdr:rowOff>150106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141233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115291</xdr:rowOff>
    </xdr:from>
    <xdr:to>
      <xdr:col>24</xdr:col>
      <xdr:colOff>62865</xdr:colOff>
      <xdr:row>77</xdr:row>
      <xdr:rowOff>164503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791"/>
          <a:ext cx="1270" cy="12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168330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164503</xdr:rowOff>
    </xdr:from>
    <xdr:to>
      <xdr:col>24</xdr:col>
      <xdr:colOff>152400</xdr:colOff>
      <xdr:row>77</xdr:row>
      <xdr:rowOff>164503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61968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115291</xdr:rowOff>
    </xdr:from>
    <xdr:to>
      <xdr:col>24</xdr:col>
      <xdr:colOff>152400</xdr:colOff>
      <xdr:row>70</xdr:row>
      <xdr:rowOff>115291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164503</xdr:rowOff>
    </xdr:from>
    <xdr:to>
      <xdr:col>24</xdr:col>
      <xdr:colOff>63500</xdr:colOff>
      <xdr:row>78</xdr:row>
      <xdr:rowOff>35128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66153"/>
          <a:ext cx="8382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149191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65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126314</xdr:rowOff>
    </xdr:from>
    <xdr:to>
      <xdr:col>24</xdr:col>
      <xdr:colOff>114300</xdr:colOff>
      <xdr:row>75</xdr:row>
      <xdr:rowOff>56464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33947</xdr:rowOff>
    </xdr:from>
    <xdr:to>
      <xdr:col>19</xdr:col>
      <xdr:colOff>177800</xdr:colOff>
      <xdr:row>78</xdr:row>
      <xdr:rowOff>35128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40704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2133</xdr:rowOff>
    </xdr:from>
    <xdr:to>
      <xdr:col>20</xdr:col>
      <xdr:colOff>38100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120261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33947</xdr:rowOff>
    </xdr:from>
    <xdr:to>
      <xdr:col>15</xdr:col>
      <xdr:colOff>50800</xdr:colOff>
      <xdr:row>78</xdr:row>
      <xdr:rowOff>96571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07047"/>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65506</xdr:rowOff>
    </xdr:from>
    <xdr:to>
      <xdr:col>15</xdr:col>
      <xdr:colOff>101600</xdr:colOff>
      <xdr:row>76</xdr:row>
      <xdr:rowOff>167106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12184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94856</xdr:rowOff>
    </xdr:from>
    <xdr:to>
      <xdr:col>10</xdr:col>
      <xdr:colOff>114300</xdr:colOff>
      <xdr:row>78</xdr:row>
      <xdr:rowOff>96571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6795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xdr:rowOff>
    </xdr:from>
    <xdr:to>
      <xdr:col>10</xdr:col>
      <xdr:colOff>165100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38164</xdr:rowOff>
    </xdr:from>
    <xdr:to>
      <xdr:col>6</xdr:col>
      <xdr:colOff>38100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113703</xdr:rowOff>
    </xdr:from>
    <xdr:to>
      <xdr:col>24</xdr:col>
      <xdr:colOff>114300</xdr:colOff>
      <xdr:row>78</xdr:row>
      <xdr:rowOff>43853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28630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155778</xdr:rowOff>
    </xdr:from>
    <xdr:to>
      <xdr:col>20</xdr:col>
      <xdr:colOff>38100</xdr:colOff>
      <xdr:row>78</xdr:row>
      <xdr:rowOff>85928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77055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5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154597</xdr:rowOff>
    </xdr:from>
    <xdr:to>
      <xdr:col>15</xdr:col>
      <xdr:colOff>101600</xdr:colOff>
      <xdr:row>78</xdr:row>
      <xdr:rowOff>84747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75874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45771</xdr:rowOff>
    </xdr:from>
    <xdr:to>
      <xdr:col>10</xdr:col>
      <xdr:colOff>165100</xdr:colOff>
      <xdr:row>78</xdr:row>
      <xdr:rowOff>147371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138498</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52111" y="135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44056</xdr:rowOff>
    </xdr:from>
    <xdr:to>
      <xdr:col>6</xdr:col>
      <xdr:colOff>38100</xdr:colOff>
      <xdr:row>78</xdr:row>
      <xdr:rowOff>145656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136783</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5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151259</xdr:rowOff>
    </xdr:from>
    <xdr:to>
      <xdr:col>24</xdr:col>
      <xdr:colOff>63500</xdr:colOff>
      <xdr:row>97</xdr:row>
      <xdr:rowOff>151603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81909"/>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143861</xdr:rowOff>
    </xdr:from>
    <xdr:to>
      <xdr:col>19</xdr:col>
      <xdr:colOff>177800</xdr:colOff>
      <xdr:row>97</xdr:row>
      <xdr:rowOff>151259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74511"/>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53459</xdr:rowOff>
    </xdr:from>
    <xdr:to>
      <xdr:col>20</xdr:col>
      <xdr:colOff>38100</xdr:colOff>
      <xdr:row>97</xdr:row>
      <xdr:rowOff>155059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143861</xdr:rowOff>
    </xdr:from>
    <xdr:to>
      <xdr:col>15</xdr:col>
      <xdr:colOff>50800</xdr:colOff>
      <xdr:row>97</xdr:row>
      <xdr:rowOff>153789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451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67320</xdr:rowOff>
    </xdr:from>
    <xdr:to>
      <xdr:col>15</xdr:col>
      <xdr:colOff>101600</xdr:colOff>
      <xdr:row>97</xdr:row>
      <xdr:rowOff>168920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13997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153789</xdr:rowOff>
    </xdr:from>
    <xdr:to>
      <xdr:col>10</xdr:col>
      <xdr:colOff>114300</xdr:colOff>
      <xdr:row>98</xdr:row>
      <xdr:rowOff>1260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4439"/>
          <a:ext cx="889000" cy="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64395</xdr:rowOff>
    </xdr:from>
    <xdr:to>
      <xdr:col>10</xdr:col>
      <xdr:colOff>165100</xdr:colOff>
      <xdr:row>97</xdr:row>
      <xdr:rowOff>165995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9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62717</xdr:rowOff>
    </xdr:from>
    <xdr:to>
      <xdr:col>6</xdr:col>
      <xdr:colOff>38100</xdr:colOff>
      <xdr:row>97</xdr:row>
      <xdr:rowOff>164317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100803</xdr:rowOff>
    </xdr:from>
    <xdr:to>
      <xdr:col>24</xdr:col>
      <xdr:colOff>114300</xdr:colOff>
      <xdr:row>98</xdr:row>
      <xdr:rowOff>30953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15730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100459</xdr:rowOff>
    </xdr:from>
    <xdr:to>
      <xdr:col>20</xdr:col>
      <xdr:colOff>38100</xdr:colOff>
      <xdr:row>98</xdr:row>
      <xdr:rowOff>30609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21736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2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93061</xdr:rowOff>
    </xdr:from>
    <xdr:to>
      <xdr:col>15</xdr:col>
      <xdr:colOff>101600</xdr:colOff>
      <xdr:row>98</xdr:row>
      <xdr:rowOff>23211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14338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102989</xdr:rowOff>
    </xdr:from>
    <xdr:to>
      <xdr:col>10</xdr:col>
      <xdr:colOff>165100</xdr:colOff>
      <xdr:row>98</xdr:row>
      <xdr:rowOff>33139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121910</xdr:rowOff>
    </xdr:from>
    <xdr:to>
      <xdr:col>6</xdr:col>
      <xdr:colOff>38100</xdr:colOff>
      <xdr:row>98</xdr:row>
      <xdr:rowOff>52060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43187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134214</xdr:rowOff>
    </xdr:from>
    <xdr:to>
      <xdr:col>55</xdr:col>
      <xdr:colOff>0</xdr:colOff>
      <xdr:row>38</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4931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132385</xdr:rowOff>
    </xdr:from>
    <xdr:to>
      <xdr:col>50</xdr:col>
      <xdr:colOff>114300</xdr:colOff>
      <xdr:row>38</xdr:row>
      <xdr:rowOff>134214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4748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68326</xdr:rowOff>
    </xdr:from>
    <xdr:to>
      <xdr:col>50</xdr:col>
      <xdr:colOff>165100</xdr:colOff>
      <xdr:row>36</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132385</xdr:rowOff>
    </xdr:from>
    <xdr:to>
      <xdr:col>45</xdr:col>
      <xdr:colOff>177800</xdr:colOff>
      <xdr:row>38</xdr:row>
      <xdr:rowOff>132385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4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91186</xdr:rowOff>
    </xdr:from>
    <xdr:to>
      <xdr:col>46</xdr:col>
      <xdr:colOff>38100</xdr:colOff>
      <xdr:row>37</xdr:row>
      <xdr:rowOff>21336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37863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132385</xdr:rowOff>
    </xdr:from>
    <xdr:to>
      <xdr:col>41</xdr:col>
      <xdr:colOff>50800</xdr:colOff>
      <xdr:row>38</xdr:row>
      <xdr:rowOff>134671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4748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62382</xdr:rowOff>
    </xdr:from>
    <xdr:to>
      <xdr:col>41</xdr:col>
      <xdr:colOff>101600</xdr:colOff>
      <xdr:row>36</xdr:row>
      <xdr:rowOff>163982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9059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0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148505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597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84328</xdr:rowOff>
    </xdr:from>
    <xdr:to>
      <xdr:col>55</xdr:col>
      <xdr:colOff>50800</xdr:colOff>
      <xdr:row>39</xdr:row>
      <xdr:rowOff>14478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170705</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4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83414</xdr:rowOff>
    </xdr:from>
    <xdr:to>
      <xdr:col>50</xdr:col>
      <xdr:colOff>165100</xdr:colOff>
      <xdr:row>39</xdr:row>
      <xdr:rowOff>13564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4691</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81585</xdr:rowOff>
    </xdr:from>
    <xdr:to>
      <xdr:col>46</xdr:col>
      <xdr:colOff>38100</xdr:colOff>
      <xdr:row>39</xdr:row>
      <xdr:rowOff>11735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2862</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81585</xdr:rowOff>
    </xdr:from>
    <xdr:to>
      <xdr:col>41</xdr:col>
      <xdr:colOff>101600</xdr:colOff>
      <xdr:row>39</xdr:row>
      <xdr:rowOff>11735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2862</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83871</xdr:rowOff>
    </xdr:from>
    <xdr:to>
      <xdr:col>36</xdr:col>
      <xdr:colOff>165100</xdr:colOff>
      <xdr:row>39</xdr:row>
      <xdr:rowOff>14021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5148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73553</xdr:rowOff>
    </xdr:from>
    <xdr:to>
      <xdr:col>55</xdr:col>
      <xdr:colOff>0</xdr:colOff>
      <xdr:row>58</xdr:row>
      <xdr:rowOff>101981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17653"/>
          <a:ext cx="8382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96005</xdr:rowOff>
    </xdr:from>
    <xdr:to>
      <xdr:col>50</xdr:col>
      <xdr:colOff>114300</xdr:colOff>
      <xdr:row>58</xdr:row>
      <xdr:rowOff>101981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40105"/>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66285</xdr:rowOff>
    </xdr:from>
    <xdr:to>
      <xdr:col>50</xdr:col>
      <xdr:colOff>165100</xdr:colOff>
      <xdr:row>57</xdr:row>
      <xdr:rowOff>167885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12962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90632</xdr:rowOff>
    </xdr:from>
    <xdr:to>
      <xdr:col>45</xdr:col>
      <xdr:colOff>177800</xdr:colOff>
      <xdr:row>58</xdr:row>
      <xdr:rowOff>96005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34732"/>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70073</xdr:rowOff>
    </xdr:from>
    <xdr:to>
      <xdr:col>46</xdr:col>
      <xdr:colOff>38100</xdr:colOff>
      <xdr:row>58</xdr:row>
      <xdr:rowOff>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16750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90632</xdr:rowOff>
    </xdr:from>
    <xdr:to>
      <xdr:col>41</xdr:col>
      <xdr:colOff>50800</xdr:colOff>
      <xdr:row>58</xdr:row>
      <xdr:rowOff>137316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34732"/>
          <a:ext cx="8890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62056</xdr:rowOff>
    </xdr:from>
    <xdr:to>
      <xdr:col>41</xdr:col>
      <xdr:colOff>101600</xdr:colOff>
      <xdr:row>57</xdr:row>
      <xdr:rowOff>163656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8733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67460</xdr:rowOff>
    </xdr:from>
    <xdr:to>
      <xdr:col>36</xdr:col>
      <xdr:colOff>165100</xdr:colOff>
      <xdr:row>57</xdr:row>
      <xdr:rowOff>169060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4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14137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22753</xdr:rowOff>
    </xdr:from>
    <xdr:to>
      <xdr:col>55</xdr:col>
      <xdr:colOff>50800</xdr:colOff>
      <xdr:row>58</xdr:row>
      <xdr:rowOff>124353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109130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51181</xdr:rowOff>
    </xdr:from>
    <xdr:to>
      <xdr:col>50</xdr:col>
      <xdr:colOff>165100</xdr:colOff>
      <xdr:row>58</xdr:row>
      <xdr:rowOff>152781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143908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45205</xdr:rowOff>
    </xdr:from>
    <xdr:to>
      <xdr:col>46</xdr:col>
      <xdr:colOff>38100</xdr:colOff>
      <xdr:row>58</xdr:row>
      <xdr:rowOff>146805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137932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39832</xdr:rowOff>
    </xdr:from>
    <xdr:to>
      <xdr:col>41</xdr:col>
      <xdr:colOff>101600</xdr:colOff>
      <xdr:row>58</xdr:row>
      <xdr:rowOff>141432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132559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86516</xdr:rowOff>
    </xdr:from>
    <xdr:to>
      <xdr:col>36</xdr:col>
      <xdr:colOff>165100</xdr:colOff>
      <xdr:row>59</xdr:row>
      <xdr:rowOff>16666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7793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2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49763</xdr:rowOff>
    </xdr:from>
    <xdr:to>
      <xdr:col>55</xdr:col>
      <xdr:colOff>0</xdr:colOff>
      <xdr:row>79</xdr:row>
      <xdr:rowOff>58057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94313"/>
          <a:ext cx="8382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58057</xdr:rowOff>
    </xdr:from>
    <xdr:to>
      <xdr:col>50</xdr:col>
      <xdr:colOff>114300</xdr:colOff>
      <xdr:row>79</xdr:row>
      <xdr:rowOff>62041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602607"/>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60147</xdr:rowOff>
    </xdr:from>
    <xdr:to>
      <xdr:col>45</xdr:col>
      <xdr:colOff>177800</xdr:colOff>
      <xdr:row>79</xdr:row>
      <xdr:rowOff>62041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604697"/>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57339</xdr:rowOff>
    </xdr:from>
    <xdr:to>
      <xdr:col>41</xdr:col>
      <xdr:colOff>50800</xdr:colOff>
      <xdr:row>79</xdr:row>
      <xdr:rowOff>60147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60188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170413</xdr:rowOff>
    </xdr:from>
    <xdr:to>
      <xdr:col>55</xdr:col>
      <xdr:colOff>50800</xdr:colOff>
      <xdr:row>79</xdr:row>
      <xdr:rowOff>100563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85340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5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7257</xdr:rowOff>
    </xdr:from>
    <xdr:to>
      <xdr:col>50</xdr:col>
      <xdr:colOff>165100</xdr:colOff>
      <xdr:row>79</xdr:row>
      <xdr:rowOff>108857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99984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4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11241</xdr:rowOff>
    </xdr:from>
    <xdr:to>
      <xdr:col>46</xdr:col>
      <xdr:colOff>38100</xdr:colOff>
      <xdr:row>79</xdr:row>
      <xdr:rowOff>112841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103968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9347</xdr:rowOff>
    </xdr:from>
    <xdr:to>
      <xdr:col>41</xdr:col>
      <xdr:colOff>101600</xdr:colOff>
      <xdr:row>79</xdr:row>
      <xdr:rowOff>110947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102074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4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6539</xdr:rowOff>
    </xdr:from>
    <xdr:to>
      <xdr:col>36</xdr:col>
      <xdr:colOff>165100</xdr:colOff>
      <xdr:row>79</xdr:row>
      <xdr:rowOff>108139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99266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4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161026</xdr:rowOff>
    </xdr:from>
    <xdr:to>
      <xdr:col>55</xdr:col>
      <xdr:colOff>0</xdr:colOff>
      <xdr:row>97</xdr:row>
      <xdr:rowOff>166593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91676"/>
          <a:ext cx="8382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104431</xdr:rowOff>
    </xdr:from>
    <xdr:to>
      <xdr:col>50</xdr:col>
      <xdr:colOff>114300</xdr:colOff>
      <xdr:row>97</xdr:row>
      <xdr:rowOff>166593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35081"/>
          <a:ext cx="889000" cy="6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25268</xdr:rowOff>
    </xdr:from>
    <xdr:to>
      <xdr:col>50</xdr:col>
      <xdr:colOff>165100</xdr:colOff>
      <xdr:row>97</xdr:row>
      <xdr:rowOff>126868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143395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104431</xdr:rowOff>
    </xdr:from>
    <xdr:to>
      <xdr:col>45</xdr:col>
      <xdr:colOff>177800</xdr:colOff>
      <xdr:row>97</xdr:row>
      <xdr:rowOff>170872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35081"/>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56145</xdr:rowOff>
    </xdr:from>
    <xdr:to>
      <xdr:col>46</xdr:col>
      <xdr:colOff>38100</xdr:colOff>
      <xdr:row>97</xdr:row>
      <xdr:rowOff>157745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148872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7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41500</xdr:rowOff>
    </xdr:from>
    <xdr:to>
      <xdr:col>41</xdr:col>
      <xdr:colOff>50800</xdr:colOff>
      <xdr:row>97</xdr:row>
      <xdr:rowOff>170872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72150"/>
          <a:ext cx="889000" cy="12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20320</xdr:rowOff>
    </xdr:from>
    <xdr:to>
      <xdr:col>41</xdr:col>
      <xdr:colOff>101600</xdr:colOff>
      <xdr:row>97</xdr:row>
      <xdr:rowOff>121920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138447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84165</xdr:rowOff>
    </xdr:from>
    <xdr:to>
      <xdr:col>36</xdr:col>
      <xdr:colOff>165100</xdr:colOff>
      <xdr:row>98</xdr:row>
      <xdr:rowOff>14315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5442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110226</xdr:rowOff>
    </xdr:from>
    <xdr:to>
      <xdr:col>55</xdr:col>
      <xdr:colOff>50800</xdr:colOff>
      <xdr:row>98</xdr:row>
      <xdr:rowOff>40376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25153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115793</xdr:rowOff>
    </xdr:from>
    <xdr:to>
      <xdr:col>50</xdr:col>
      <xdr:colOff>165100</xdr:colOff>
      <xdr:row>98</xdr:row>
      <xdr:rowOff>45943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37070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3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53631</xdr:rowOff>
    </xdr:from>
    <xdr:to>
      <xdr:col>46</xdr:col>
      <xdr:colOff>38100</xdr:colOff>
      <xdr:row>97</xdr:row>
      <xdr:rowOff>155231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5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120072</xdr:rowOff>
    </xdr:from>
    <xdr:to>
      <xdr:col>41</xdr:col>
      <xdr:colOff>101600</xdr:colOff>
      <xdr:row>98</xdr:row>
      <xdr:rowOff>50222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41349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162150</xdr:rowOff>
    </xdr:from>
    <xdr:to>
      <xdr:col>36</xdr:col>
      <xdr:colOff>165100</xdr:colOff>
      <xdr:row>97</xdr:row>
      <xdr:rowOff>92300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108827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99494</xdr:rowOff>
    </xdr:from>
    <xdr:to>
      <xdr:col>85</xdr:col>
      <xdr:colOff>127000</xdr:colOff>
      <xdr:row>38</xdr:row>
      <xdr:rowOff>15877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43144"/>
          <a:ext cx="8382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93456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3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15877</xdr:rowOff>
    </xdr:from>
    <xdr:to>
      <xdr:col>81</xdr:col>
      <xdr:colOff>50800</xdr:colOff>
      <xdr:row>38</xdr:row>
      <xdr:rowOff>22392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3097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1703</xdr:rowOff>
    </xdr:from>
    <xdr:to>
      <xdr:col>81</xdr:col>
      <xdr:colOff>101600</xdr:colOff>
      <xdr:row>38</xdr:row>
      <xdr:rowOff>103303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94430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6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22392</xdr:rowOff>
    </xdr:from>
    <xdr:to>
      <xdr:col>76</xdr:col>
      <xdr:colOff>114300</xdr:colOff>
      <xdr:row>38</xdr:row>
      <xdr:rowOff>25784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7492"/>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487</xdr:rowOff>
    </xdr:from>
    <xdr:to>
      <xdr:col>76</xdr:col>
      <xdr:colOff>165100</xdr:colOff>
      <xdr:row>38</xdr:row>
      <xdr:rowOff>102087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93214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25784</xdr:rowOff>
    </xdr:from>
    <xdr:to>
      <xdr:col>71</xdr:col>
      <xdr:colOff>177800</xdr:colOff>
      <xdr:row>38</xdr:row>
      <xdr:rowOff>29432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40884"/>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4729</xdr:rowOff>
    </xdr:from>
    <xdr:to>
      <xdr:col>72</xdr:col>
      <xdr:colOff>38100</xdr:colOff>
      <xdr:row>38</xdr:row>
      <xdr:rowOff>106329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1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97456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168914</xdr:rowOff>
    </xdr:from>
    <xdr:to>
      <xdr:col>67</xdr:col>
      <xdr:colOff>101600</xdr:colOff>
      <xdr:row>38</xdr:row>
      <xdr:rowOff>99064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1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90191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48694</xdr:rowOff>
    </xdr:from>
    <xdr:to>
      <xdr:col>85</xdr:col>
      <xdr:colOff>177800</xdr:colOff>
      <xdr:row>37</xdr:row>
      <xdr:rowOff>150294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9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71571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136527</xdr:rowOff>
    </xdr:from>
    <xdr:to>
      <xdr:col>81</xdr:col>
      <xdr:colOff>101600</xdr:colOff>
      <xdr:row>38</xdr:row>
      <xdr:rowOff>66677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83204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5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143042</xdr:rowOff>
    </xdr:from>
    <xdr:to>
      <xdr:col>76</xdr:col>
      <xdr:colOff>165100</xdr:colOff>
      <xdr:row>38</xdr:row>
      <xdr:rowOff>73192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89719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146434</xdr:rowOff>
    </xdr:from>
    <xdr:to>
      <xdr:col>72</xdr:col>
      <xdr:colOff>38100</xdr:colOff>
      <xdr:row>38</xdr:row>
      <xdr:rowOff>76584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93111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150082</xdr:rowOff>
    </xdr:from>
    <xdr:to>
      <xdr:col>67</xdr:col>
      <xdr:colOff>101600</xdr:colOff>
      <xdr:row>38</xdr:row>
      <xdr:rowOff>80232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96759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124460</xdr:rowOff>
    </xdr:from>
    <xdr:to>
      <xdr:col>85</xdr:col>
      <xdr:colOff>127000</xdr:colOff>
      <xdr:row>59</xdr:row>
      <xdr:rowOff>68891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10068560"/>
          <a:ext cx="838200" cy="1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21209</xdr:rowOff>
    </xdr:from>
    <xdr:to>
      <xdr:col>81</xdr:col>
      <xdr:colOff>50800</xdr:colOff>
      <xdr:row>59</xdr:row>
      <xdr:rowOff>68891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10136759"/>
          <a:ext cx="8890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87929</xdr:rowOff>
    </xdr:from>
    <xdr:to>
      <xdr:col>81</xdr:col>
      <xdr:colOff>101600</xdr:colOff>
      <xdr:row>58</xdr:row>
      <xdr:rowOff>18079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6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34606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162979</xdr:rowOff>
    </xdr:from>
    <xdr:to>
      <xdr:col>76</xdr:col>
      <xdr:colOff>114300</xdr:colOff>
      <xdr:row>59</xdr:row>
      <xdr:rowOff>21209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10107079"/>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137458</xdr:rowOff>
    </xdr:from>
    <xdr:to>
      <xdr:col>76</xdr:col>
      <xdr:colOff>165100</xdr:colOff>
      <xdr:row>58</xdr:row>
      <xdr:rowOff>67608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84135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8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162979</xdr:rowOff>
    </xdr:from>
    <xdr:to>
      <xdr:col>71</xdr:col>
      <xdr:colOff>177800</xdr:colOff>
      <xdr:row>59</xdr:row>
      <xdr:rowOff>66053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10107079"/>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148641</xdr:rowOff>
    </xdr:from>
    <xdr:to>
      <xdr:col>72</xdr:col>
      <xdr:colOff>38100</xdr:colOff>
      <xdr:row>58</xdr:row>
      <xdr:rowOff>78791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95318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150603</xdr:rowOff>
    </xdr:from>
    <xdr:to>
      <xdr:col>67</xdr:col>
      <xdr:colOff>101600</xdr:colOff>
      <xdr:row>58</xdr:row>
      <xdr:rowOff>80753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2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97280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73660</xdr:rowOff>
    </xdr:from>
    <xdr:to>
      <xdr:col>85</xdr:col>
      <xdr:colOff>177800</xdr:colOff>
      <xdr:row>59</xdr:row>
      <xdr:rowOff>3810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52087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9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18091</xdr:rowOff>
    </xdr:from>
    <xdr:to>
      <xdr:col>81</xdr:col>
      <xdr:colOff>101600</xdr:colOff>
      <xdr:row>59</xdr:row>
      <xdr:rowOff>119691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101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110818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2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141859</xdr:rowOff>
    </xdr:from>
    <xdr:to>
      <xdr:col>76</xdr:col>
      <xdr:colOff>165100</xdr:colOff>
      <xdr:row>59</xdr:row>
      <xdr:rowOff>72009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63136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17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112179</xdr:rowOff>
    </xdr:from>
    <xdr:to>
      <xdr:col>72</xdr:col>
      <xdr:colOff>38100</xdr:colOff>
      <xdr:row>59</xdr:row>
      <xdr:rowOff>42329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100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33456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1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15253</xdr:rowOff>
    </xdr:from>
    <xdr:to>
      <xdr:col>67</xdr:col>
      <xdr:colOff>101600</xdr:colOff>
      <xdr:row>59</xdr:row>
      <xdr:rowOff>116853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1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107980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2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63446</xdr:rowOff>
    </xdr:from>
    <xdr:to>
      <xdr:col>85</xdr:col>
      <xdr:colOff>127000</xdr:colOff>
      <xdr:row>79</xdr:row>
      <xdr:rowOff>92380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07996"/>
          <a:ext cx="8382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92380</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36930"/>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160517</xdr:rowOff>
    </xdr:from>
    <xdr:to>
      <xdr:col>81</xdr:col>
      <xdr:colOff>101600</xdr:colOff>
      <xdr:row>79</xdr:row>
      <xdr:rowOff>90667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107194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10066</xdr:rowOff>
    </xdr:from>
    <xdr:to>
      <xdr:col>76</xdr:col>
      <xdr:colOff>165100</xdr:colOff>
      <xdr:row>79</xdr:row>
      <xdr:rowOff>111666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128193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19782</xdr:rowOff>
    </xdr:from>
    <xdr:to>
      <xdr:col>72</xdr:col>
      <xdr:colOff>38100</xdr:colOff>
      <xdr:row>79</xdr:row>
      <xdr:rowOff>121382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137909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26591</xdr:rowOff>
    </xdr:from>
    <xdr:to>
      <xdr:col>67</xdr:col>
      <xdr:colOff>101600</xdr:colOff>
      <xdr:row>79</xdr:row>
      <xdr:rowOff>128191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144718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4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12646</xdr:rowOff>
    </xdr:from>
    <xdr:to>
      <xdr:col>85</xdr:col>
      <xdr:colOff>177800</xdr:colOff>
      <xdr:row>79</xdr:row>
      <xdr:rowOff>114246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99023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7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41580</xdr:rowOff>
    </xdr:from>
    <xdr:to>
      <xdr:col>81</xdr:col>
      <xdr:colOff>101600</xdr:colOff>
      <xdr:row>79</xdr:row>
      <xdr:rowOff>143180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134307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78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107652</xdr:rowOff>
    </xdr:from>
    <xdr:to>
      <xdr:col>85</xdr:col>
      <xdr:colOff>127000</xdr:colOff>
      <xdr:row>97</xdr:row>
      <xdr:rowOff>109285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38302"/>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109285</xdr:rowOff>
    </xdr:from>
    <xdr:to>
      <xdr:col>81</xdr:col>
      <xdr:colOff>50800</xdr:colOff>
      <xdr:row>97</xdr:row>
      <xdr:rowOff>125135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39935"/>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10337</xdr:rowOff>
    </xdr:from>
    <xdr:to>
      <xdr:col>81</xdr:col>
      <xdr:colOff>101600</xdr:colOff>
      <xdr:row>97</xdr:row>
      <xdr:rowOff>111937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4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128464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125135</xdr:rowOff>
    </xdr:from>
    <xdr:to>
      <xdr:col>76</xdr:col>
      <xdr:colOff>114300</xdr:colOff>
      <xdr:row>97</xdr:row>
      <xdr:rowOff>136717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55785"/>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6942</xdr:rowOff>
    </xdr:from>
    <xdr:to>
      <xdr:col>76</xdr:col>
      <xdr:colOff>165100</xdr:colOff>
      <xdr:row>97</xdr:row>
      <xdr:rowOff>108542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3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125069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136717</xdr:rowOff>
    </xdr:from>
    <xdr:to>
      <xdr:col>71</xdr:col>
      <xdr:colOff>177800</xdr:colOff>
      <xdr:row>97</xdr:row>
      <xdr:rowOff>158488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6736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3359</xdr:rowOff>
    </xdr:from>
    <xdr:to>
      <xdr:col>72</xdr:col>
      <xdr:colOff>38100</xdr:colOff>
      <xdr:row>97</xdr:row>
      <xdr:rowOff>104959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3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121486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5809</xdr:rowOff>
    </xdr:from>
    <xdr:to>
      <xdr:col>67</xdr:col>
      <xdr:colOff>101600</xdr:colOff>
      <xdr:row>97</xdr:row>
      <xdr:rowOff>107409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3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123936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1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56852</xdr:rowOff>
    </xdr:from>
    <xdr:to>
      <xdr:col>85</xdr:col>
      <xdr:colOff>177800</xdr:colOff>
      <xdr:row>97</xdr:row>
      <xdr:rowOff>158452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143229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58485</xdr:rowOff>
    </xdr:from>
    <xdr:to>
      <xdr:col>81</xdr:col>
      <xdr:colOff>101600</xdr:colOff>
      <xdr:row>97</xdr:row>
      <xdr:rowOff>160085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151212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74335</xdr:rowOff>
    </xdr:from>
    <xdr:to>
      <xdr:col>76</xdr:col>
      <xdr:colOff>165100</xdr:colOff>
      <xdr:row>98</xdr:row>
      <xdr:rowOff>4485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167062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85917</xdr:rowOff>
    </xdr:from>
    <xdr:to>
      <xdr:col>72</xdr:col>
      <xdr:colOff>38100</xdr:colOff>
      <xdr:row>98</xdr:row>
      <xdr:rowOff>16067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7194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107688</xdr:rowOff>
    </xdr:from>
    <xdr:to>
      <xdr:col>67</xdr:col>
      <xdr:colOff>101600</xdr:colOff>
      <xdr:row>98</xdr:row>
      <xdr:rowOff>37838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28965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3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150241</xdr:rowOff>
    </xdr:from>
    <xdr:to>
      <xdr:col>112</xdr:col>
      <xdr:colOff>38100</xdr:colOff>
      <xdr:row>39</xdr:row>
      <xdr:rowOff>80391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96918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40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164719</xdr:rowOff>
    </xdr:from>
    <xdr:to>
      <xdr:col>107</xdr:col>
      <xdr:colOff>101600</xdr:colOff>
      <xdr:row>39</xdr:row>
      <xdr:rowOff>94869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111396</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157861</xdr:rowOff>
    </xdr:from>
    <xdr:to>
      <xdr:col>102</xdr:col>
      <xdr:colOff>165100</xdr:colOff>
      <xdr:row>39</xdr:row>
      <xdr:rowOff>88011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104538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86631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総務費が特別定額給付金給付事業等コロナ関連対策の実施により前年比</a:t>
          </a:r>
          <a:r>
            <a:rPr kumimoji="1" lang="en-US" altLang="ja-JP" sz="1100" b="0" i="0" baseline="0">
              <a:solidFill>
                <a:schemeClr val="dk1"/>
              </a:solidFill>
              <a:effectLst/>
              <a:latin typeface="+mn-lt"/>
              <a:ea typeface="+mn-ea"/>
              <a:cs typeface="+mn-cs"/>
            </a:rPr>
            <a:t>292</a:t>
          </a:r>
          <a:r>
            <a:rPr kumimoji="1" lang="ja-JP" altLang="en-US" sz="1100" b="0" i="0" baseline="0">
              <a:solidFill>
                <a:schemeClr val="dk1"/>
              </a:solidFill>
              <a:effectLst/>
              <a:latin typeface="+mn-lt"/>
              <a:ea typeface="+mn-ea"/>
              <a:cs typeface="+mn-cs"/>
            </a:rPr>
            <a:t>％と大きく増を示した。民生費においては放課後児童クラブ補助金の増や会計年度任用職員人件費の増により</a:t>
          </a:r>
          <a:r>
            <a:rPr kumimoji="1" lang="en-US" altLang="ja-JP" sz="1100" b="0" i="0" baseline="0">
              <a:solidFill>
                <a:schemeClr val="dk1"/>
              </a:solidFill>
              <a:effectLst/>
              <a:latin typeface="+mn-lt"/>
              <a:ea typeface="+mn-ea"/>
              <a:cs typeface="+mn-cs"/>
            </a:rPr>
            <a:t>3.1%</a:t>
          </a:r>
          <a:r>
            <a:rPr kumimoji="1" lang="ja-JP" altLang="en-US" sz="1100" b="0" i="0" baseline="0">
              <a:solidFill>
                <a:schemeClr val="dk1"/>
              </a:solidFill>
              <a:effectLst/>
              <a:latin typeface="+mn-lt"/>
              <a:ea typeface="+mn-ea"/>
              <a:cs typeface="+mn-cs"/>
            </a:rPr>
            <a:t>の増、農林水産業費においては、農業災害対策関係事業の増により</a:t>
          </a:r>
          <a:r>
            <a:rPr kumimoji="1" lang="en-US" altLang="ja-JP" sz="1100" b="0" i="0" baseline="0">
              <a:solidFill>
                <a:schemeClr val="dk1"/>
              </a:solidFill>
              <a:effectLst/>
              <a:latin typeface="+mn-lt"/>
              <a:ea typeface="+mn-ea"/>
              <a:cs typeface="+mn-cs"/>
            </a:rPr>
            <a:t>16.9%</a:t>
          </a:r>
          <a:r>
            <a:rPr kumimoji="1" lang="ja-JP" altLang="en-US" sz="1100" b="0" i="0" baseline="0">
              <a:solidFill>
                <a:schemeClr val="dk1"/>
              </a:solidFill>
              <a:effectLst/>
              <a:latin typeface="+mn-lt"/>
              <a:ea typeface="+mn-ea"/>
              <a:cs typeface="+mn-cs"/>
            </a:rPr>
            <a:t>の増、教育費においては、コロナ臨時交付金関連事業の実施等により、</a:t>
          </a:r>
          <a:r>
            <a:rPr kumimoji="1" lang="en-US" altLang="ja-JP" sz="1100" b="0" i="0" baseline="0">
              <a:solidFill>
                <a:schemeClr val="dk1"/>
              </a:solidFill>
              <a:effectLst/>
              <a:latin typeface="+mn-lt"/>
              <a:ea typeface="+mn-ea"/>
              <a:cs typeface="+mn-cs"/>
            </a:rPr>
            <a:t>15.7%</a:t>
          </a:r>
          <a:r>
            <a:rPr kumimoji="1" lang="ja-JP" altLang="en-US" sz="1100" b="0" i="0" baseline="0">
              <a:solidFill>
                <a:schemeClr val="dk1"/>
              </a:solidFill>
              <a:effectLst/>
              <a:latin typeface="+mn-lt"/>
              <a:ea typeface="+mn-ea"/>
              <a:cs typeface="+mn-cs"/>
            </a:rPr>
            <a:t>の増、災害復旧費においては、令和元年度台風１９号の復旧事業が引き続き行われ、前年比</a:t>
          </a:r>
          <a:r>
            <a:rPr kumimoji="1" lang="en-US" altLang="ja-JP" sz="1100" b="0" i="0" baseline="0">
              <a:solidFill>
                <a:schemeClr val="dk1"/>
              </a:solidFill>
              <a:effectLst/>
              <a:latin typeface="+mn-lt"/>
              <a:ea typeface="+mn-ea"/>
              <a:cs typeface="+mn-cs"/>
            </a:rPr>
            <a:t>545</a:t>
          </a:r>
          <a:r>
            <a:rPr kumimoji="1" lang="ja-JP" altLang="en-US" sz="1100" b="0" i="0" baseline="0">
              <a:solidFill>
                <a:schemeClr val="dk1"/>
              </a:solidFill>
              <a:effectLst/>
              <a:latin typeface="+mn-lt"/>
              <a:ea typeface="+mn-ea"/>
              <a:cs typeface="+mn-cs"/>
            </a:rPr>
            <a:t>％と大きく増加した。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各項目において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概ね類似団体内平均値を下回る結果となったが、消防費については平均値を上回る状況が続いている</a:t>
          </a:r>
          <a:r>
            <a:rPr kumimoji="1" lang="ja-JP" altLang="en-US" sz="1100" b="0" i="0" baseline="0">
              <a:solidFill>
                <a:schemeClr val="dk1"/>
              </a:solidFill>
              <a:effectLst/>
              <a:latin typeface="+mn-lt"/>
              <a:ea typeface="+mn-ea"/>
              <a:cs typeface="+mn-cs"/>
            </a:rPr>
            <a:t>。これは、令和２年度に防災行政無線再構築事業等多額の経費が必要とされた事業が実施されたことや</a:t>
          </a:r>
          <a:r>
            <a:rPr kumimoji="1" lang="ja-JP" altLang="ja-JP" sz="1100" b="0" i="0" baseline="0">
              <a:solidFill>
                <a:schemeClr val="dk1"/>
              </a:solidFill>
              <a:effectLst/>
              <a:latin typeface="+mn-lt"/>
              <a:ea typeface="+mn-ea"/>
              <a:cs typeface="+mn-cs"/>
            </a:rPr>
            <a:t>人口に対し消防組合への負担金が多いことが主な要因であると考えられる。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年度は、財源不足による財政調整基金の取崩しは行わず</a:t>
          </a:r>
          <a:r>
            <a:rPr kumimoji="1" lang="ja-JP" altLang="en-US" sz="1100" b="0" i="0" baseline="0">
              <a:solidFill>
                <a:schemeClr val="dk1"/>
              </a:solidFill>
              <a:effectLst/>
              <a:latin typeface="+mn-lt"/>
              <a:ea typeface="+mn-ea"/>
              <a:cs typeface="+mn-cs"/>
            </a:rPr>
            <a:t>、余剰金について元金、</a:t>
          </a:r>
          <a:r>
            <a:rPr kumimoji="1" lang="ja-JP" altLang="ja-JP" sz="1100" b="0" i="0" baseline="0">
              <a:solidFill>
                <a:schemeClr val="dk1"/>
              </a:solidFill>
              <a:effectLst/>
              <a:latin typeface="+mn-lt"/>
              <a:ea typeface="+mn-ea"/>
              <a:cs typeface="+mn-cs"/>
            </a:rPr>
            <a:t>利子積立を行った</a:t>
          </a:r>
          <a:r>
            <a:rPr kumimoji="1" lang="ja-JP" altLang="en-US" sz="1100" b="0" i="0" baseline="0">
              <a:solidFill>
                <a:schemeClr val="dk1"/>
              </a:solidFill>
              <a:effectLst/>
              <a:latin typeface="+mn-lt"/>
              <a:ea typeface="+mn-ea"/>
              <a:cs typeface="+mn-cs"/>
            </a:rPr>
            <a:t>。これにより</a:t>
          </a:r>
          <a:r>
            <a:rPr kumimoji="1" lang="ja-JP" altLang="ja-JP" sz="1100" b="0" i="0" baseline="0">
              <a:solidFill>
                <a:schemeClr val="dk1"/>
              </a:solidFill>
              <a:effectLst/>
              <a:latin typeface="+mn-lt"/>
              <a:ea typeface="+mn-ea"/>
              <a:cs typeface="+mn-cs"/>
            </a:rPr>
            <a:t>基金残高比率は</a:t>
          </a:r>
          <a:r>
            <a:rPr kumimoji="1" lang="en-US" altLang="ja-JP" sz="1100" b="0" i="0" baseline="0">
              <a:solidFill>
                <a:schemeClr val="dk1"/>
              </a:solidFill>
              <a:effectLst/>
              <a:latin typeface="+mn-lt"/>
              <a:ea typeface="+mn-ea"/>
              <a:cs typeface="+mn-cs"/>
            </a:rPr>
            <a:t>1.01%</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した。実質単年度収支は</a:t>
          </a:r>
          <a:r>
            <a:rPr kumimoji="1" lang="ja-JP" altLang="en-US" sz="1100" b="0" i="0" baseline="0">
              <a:solidFill>
                <a:schemeClr val="dk1"/>
              </a:solidFill>
              <a:effectLst/>
              <a:latin typeface="+mn-lt"/>
              <a:ea typeface="+mn-ea"/>
              <a:cs typeface="+mn-cs"/>
            </a:rPr>
            <a:t>昨年度に引き続き</a:t>
          </a:r>
          <a:r>
            <a:rPr kumimoji="1" lang="ja-JP" altLang="ja-JP" sz="1100" b="0" i="0" baseline="0">
              <a:solidFill>
                <a:schemeClr val="dk1"/>
              </a:solidFill>
              <a:effectLst/>
              <a:latin typeface="+mn-lt"/>
              <a:ea typeface="+mn-ea"/>
              <a:cs typeface="+mn-cs"/>
            </a:rPr>
            <a:t>黒字となったが、実質収支比率も前年度比</a:t>
          </a:r>
          <a:r>
            <a:rPr kumimoji="1" lang="en-US" altLang="ja-JP" sz="1100" b="0" i="0" baseline="0">
              <a:solidFill>
                <a:schemeClr val="dk1"/>
              </a:solidFill>
              <a:effectLst/>
              <a:latin typeface="+mn-lt"/>
              <a:ea typeface="+mn-ea"/>
              <a:cs typeface="+mn-cs"/>
            </a:rPr>
            <a:t>4.19%</a:t>
          </a:r>
          <a:r>
            <a:rPr kumimoji="1" lang="ja-JP" altLang="ja-JP" sz="1100" b="0" i="0" baseline="0">
              <a:solidFill>
                <a:schemeClr val="dk1"/>
              </a:solidFill>
              <a:effectLst/>
              <a:latin typeface="+mn-lt"/>
              <a:ea typeface="+mn-ea"/>
              <a:cs typeface="+mn-cs"/>
            </a:rPr>
            <a:t>増の</a:t>
          </a:r>
          <a:r>
            <a:rPr kumimoji="1" lang="en-US" altLang="ja-JP" sz="1100" b="0" i="0" baseline="0">
              <a:solidFill>
                <a:schemeClr val="dk1"/>
              </a:solidFill>
              <a:effectLst/>
              <a:latin typeface="+mn-lt"/>
              <a:ea typeface="+mn-ea"/>
              <a:cs typeface="+mn-cs"/>
            </a:rPr>
            <a:t>11.28%</a:t>
          </a:r>
          <a:r>
            <a:rPr kumimoji="1" lang="ja-JP" altLang="ja-JP" sz="1100" b="0" i="0" baseline="0">
              <a:solidFill>
                <a:schemeClr val="dk1"/>
              </a:solidFill>
              <a:effectLst/>
              <a:latin typeface="+mn-lt"/>
              <a:ea typeface="+mn-ea"/>
              <a:cs typeface="+mn-cs"/>
            </a:rPr>
            <a:t>となり黒字となった。直近</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年で</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％を超えており、安定的な率で推移している。引き続き、実質収支比率の黒字を保ち、財政基盤の安定化に努める。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全会計を合わせた標準財政規模比は、</a:t>
          </a:r>
          <a:r>
            <a:rPr kumimoji="1" lang="en-US" altLang="ja-JP" sz="1100" b="0" i="0" baseline="0">
              <a:solidFill>
                <a:schemeClr val="dk1"/>
              </a:solidFill>
              <a:effectLst/>
              <a:latin typeface="+mn-lt"/>
              <a:ea typeface="+mn-ea"/>
              <a:cs typeface="+mn-cs"/>
            </a:rPr>
            <a:t>25.39</a:t>
          </a:r>
          <a:r>
            <a:rPr kumimoji="1" lang="ja-JP" altLang="ja-JP" sz="1100" b="0" i="0" baseline="0">
              <a:solidFill>
                <a:schemeClr val="dk1"/>
              </a:solidFill>
              <a:effectLst/>
              <a:latin typeface="+mn-lt"/>
              <a:ea typeface="+mn-ea"/>
              <a:cs typeface="+mn-cs"/>
            </a:rPr>
            <a:t>％の黒字となった。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一般会計は、標準財政規模比</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％以上の黒字を近年継続しており、健全な財政運営ができている。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その他の特別会計及び水道事業会計についても、同水準で継続的に黒字を維持しているが、下水道事業</a:t>
          </a:r>
          <a:r>
            <a:rPr kumimoji="1" lang="ja-JP" altLang="en-US" sz="1100" b="0" i="0" baseline="0">
              <a:solidFill>
                <a:schemeClr val="dk1"/>
              </a:solidFill>
              <a:effectLst/>
              <a:latin typeface="+mn-lt"/>
              <a:ea typeface="+mn-ea"/>
              <a:cs typeface="+mn-cs"/>
            </a:rPr>
            <a:t>会</a:t>
          </a:r>
          <a:r>
            <a:rPr kumimoji="1" lang="ja-JP" altLang="ja-JP" sz="1100" b="0" i="0" baseline="0">
              <a:solidFill>
                <a:schemeClr val="dk1"/>
              </a:solidFill>
              <a:effectLst/>
              <a:latin typeface="+mn-lt"/>
              <a:ea typeface="+mn-ea"/>
              <a:cs typeface="+mn-cs"/>
            </a:rPr>
            <a:t>計の黒字が類似団体よりも低い水準にあることから、使用料の見直しを検討する必要もある。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一般会計及び各会計とも引き続き、赤字が生じないよう健全な財政運営に努める。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82</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84</v>
      </c>
      <c r="C3" s="443"/>
      <c r="D3" s="443"/>
      <c r="E3" s="444"/>
      <c r="F3" s="444"/>
      <c r="G3" s="444"/>
      <c r="H3" s="444"/>
      <c r="I3" s="444"/>
      <c r="J3" s="444"/>
      <c r="K3" s="444"/>
      <c r="L3" s="444" t="s">
        <v>85</v>
      </c>
      <c r="M3" s="444"/>
      <c r="N3" s="444"/>
      <c r="O3" s="444"/>
      <c r="P3" s="444"/>
      <c r="Q3" s="444"/>
      <c r="R3" s="451"/>
      <c r="S3" s="451"/>
      <c r="T3" s="451"/>
      <c r="U3" s="451"/>
      <c r="V3" s="452"/>
      <c r="W3" s="426" t="s">
        <v>86</v>
      </c>
      <c r="X3" s="427"/>
      <c r="Y3" s="427"/>
      <c r="Z3" s="427"/>
      <c r="AA3" s="427"/>
      <c r="AB3" s="443"/>
      <c r="AC3" s="451" t="s">
        <v>87</v>
      </c>
      <c r="AD3" s="427"/>
      <c r="AE3" s="427"/>
      <c r="AF3" s="427"/>
      <c r="AG3" s="427"/>
      <c r="AH3" s="427"/>
      <c r="AI3" s="427"/>
      <c r="AJ3" s="427"/>
      <c r="AK3" s="427"/>
      <c r="AL3" s="428"/>
      <c r="AM3" s="426" t="s">
        <v>88</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89</v>
      </c>
      <c r="BO3" s="427"/>
      <c r="BP3" s="427"/>
      <c r="BQ3" s="427"/>
      <c r="BR3" s="427"/>
      <c r="BS3" s="427"/>
      <c r="BT3" s="427"/>
      <c r="BU3" s="428"/>
      <c r="BV3" s="426" t="s">
        <v>90</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91</v>
      </c>
      <c r="CU3" s="427"/>
      <c r="CV3" s="427"/>
      <c r="CW3" s="427"/>
      <c r="CX3" s="427"/>
      <c r="CY3" s="427"/>
      <c r="CZ3" s="427"/>
      <c r="DA3" s="428"/>
      <c r="DB3" s="426" t="s">
        <v>92</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93</v>
      </c>
      <c r="AZ4" s="430"/>
      <c r="BA4" s="430"/>
      <c r="BB4" s="430"/>
      <c r="BC4" s="430"/>
      <c r="BD4" s="430"/>
      <c r="BE4" s="430"/>
      <c r="BF4" s="430"/>
      <c r="BG4" s="430"/>
      <c r="BH4" s="430"/>
      <c r="BI4" s="430"/>
      <c r="BJ4" s="430"/>
      <c r="BK4" s="430"/>
      <c r="BL4" s="430"/>
      <c r="BM4" s="431"/>
      <c r="BN4" s="432">
        <v>9979372</v>
      </c>
      <c r="BO4" s="433"/>
      <c r="BP4" s="433"/>
      <c r="BQ4" s="433"/>
      <c r="BR4" s="433"/>
      <c r="BS4" s="433"/>
      <c r="BT4" s="433"/>
      <c r="BU4" s="434"/>
      <c r="BV4" s="432">
        <v>7157227</v>
      </c>
      <c r="BW4" s="433"/>
      <c r="BX4" s="433"/>
      <c r="BY4" s="433"/>
      <c r="BZ4" s="433"/>
      <c r="CA4" s="433"/>
      <c r="CB4" s="433"/>
      <c r="CC4" s="434"/>
      <c r="CD4" s="435" t="s">
        <v>94</v>
      </c>
      <c r="CE4" s="436"/>
      <c r="CF4" s="436"/>
      <c r="CG4" s="436"/>
      <c r="CH4" s="436"/>
      <c r="CI4" s="436"/>
      <c r="CJ4" s="436"/>
      <c r="CK4" s="436"/>
      <c r="CL4" s="436"/>
      <c r="CM4" s="436"/>
      <c r="CN4" s="436"/>
      <c r="CO4" s="436"/>
      <c r="CP4" s="436"/>
      <c r="CQ4" s="436"/>
      <c r="CR4" s="436"/>
      <c r="CS4" s="437"/>
      <c r="CT4" s="438">
        <v>11.3</v>
      </c>
      <c r="CU4" s="439"/>
      <c r="CV4" s="439"/>
      <c r="CW4" s="439"/>
      <c r="CX4" s="439"/>
      <c r="CY4" s="439"/>
      <c r="CZ4" s="439"/>
      <c r="DA4" s="440"/>
      <c r="DB4" s="438">
        <v>7.1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95</v>
      </c>
      <c r="AN5" s="499"/>
      <c r="AO5" s="499"/>
      <c r="AP5" s="499"/>
      <c r="AQ5" s="499"/>
      <c r="AR5" s="499"/>
      <c r="AS5" s="499"/>
      <c r="AT5" s="500"/>
      <c r="AU5" s="501" t="s">
        <v>96</v>
      </c>
      <c r="AV5" s="502"/>
      <c r="AW5" s="502"/>
      <c r="AX5" s="502"/>
      <c r="AY5" s="503" t="s">
        <v>97</v>
      </c>
      <c r="AZ5" s="504"/>
      <c r="BA5" s="504"/>
      <c r="BB5" s="504"/>
      <c r="BC5" s="504"/>
      <c r="BD5" s="504"/>
      <c r="BE5" s="504"/>
      <c r="BF5" s="504"/>
      <c r="BG5" s="504"/>
      <c r="BH5" s="504"/>
      <c r="BI5" s="504"/>
      <c r="BJ5" s="504"/>
      <c r="BK5" s="504"/>
      <c r="BL5" s="504"/>
      <c r="BM5" s="505"/>
      <c r="BN5" s="469">
        <v>9234642</v>
      </c>
      <c r="BO5" s="470"/>
      <c r="BP5" s="470"/>
      <c r="BQ5" s="470"/>
      <c r="BR5" s="470"/>
      <c r="BS5" s="470"/>
      <c r="BT5" s="470"/>
      <c r="BU5" s="471"/>
      <c r="BV5" s="469">
        <v>6720466</v>
      </c>
      <c r="BW5" s="470"/>
      <c r="BX5" s="470"/>
      <c r="BY5" s="470"/>
      <c r="BZ5" s="470"/>
      <c r="CA5" s="470"/>
      <c r="CB5" s="470"/>
      <c r="CC5" s="471"/>
      <c r="CD5" s="472" t="s">
        <v>98</v>
      </c>
      <c r="CE5" s="473"/>
      <c r="CF5" s="473"/>
      <c r="CG5" s="473"/>
      <c r="CH5" s="473"/>
      <c r="CI5" s="473"/>
      <c r="CJ5" s="473"/>
      <c r="CK5" s="473"/>
      <c r="CL5" s="473"/>
      <c r="CM5" s="473"/>
      <c r="CN5" s="473"/>
      <c r="CO5" s="473"/>
      <c r="CP5" s="473"/>
      <c r="CQ5" s="473"/>
      <c r="CR5" s="473"/>
      <c r="CS5" s="474"/>
      <c r="CT5" s="466">
        <v>81.900000000000006</v>
      </c>
      <c r="CU5" s="467"/>
      <c r="CV5" s="467"/>
      <c r="CW5" s="467"/>
      <c r="CX5" s="467"/>
      <c r="CY5" s="467"/>
      <c r="CZ5" s="467"/>
      <c r="DA5" s="468"/>
      <c r="DB5" s="466">
        <v>85.6</v>
      </c>
      <c r="DC5" s="467"/>
      <c r="DD5" s="467"/>
      <c r="DE5" s="467"/>
      <c r="DF5" s="467"/>
      <c r="DG5" s="467"/>
      <c r="DH5" s="467"/>
      <c r="DI5" s="468"/>
      <c r="DJ5" s="186"/>
      <c r="DK5" s="186"/>
      <c r="DL5" s="186"/>
      <c r="DM5" s="186"/>
      <c r="DN5" s="186"/>
      <c r="DO5" s="186"/>
    </row>
    <row r="6" spans="1:119" ht="18.75" customHeight="1" x14ac:dyDescent="0.15">
      <c r="A6" s="187"/>
      <c r="B6" s="475" t="s">
        <v>99</v>
      </c>
      <c r="C6" s="476"/>
      <c r="D6" s="476"/>
      <c r="E6" s="477"/>
      <c r="F6" s="477"/>
      <c r="G6" s="477"/>
      <c r="H6" s="477"/>
      <c r="I6" s="477"/>
      <c r="J6" s="477"/>
      <c r="K6" s="477"/>
      <c r="L6" s="477" t="s">
        <v>100</v>
      </c>
      <c r="M6" s="477"/>
      <c r="N6" s="477"/>
      <c r="O6" s="477"/>
      <c r="P6" s="477"/>
      <c r="Q6" s="477"/>
      <c r="R6" s="481"/>
      <c r="S6" s="481"/>
      <c r="T6" s="481"/>
      <c r="U6" s="481"/>
      <c r="V6" s="482"/>
      <c r="W6" s="485" t="s">
        <v>101</v>
      </c>
      <c r="X6" s="486"/>
      <c r="Y6" s="486"/>
      <c r="Z6" s="486"/>
      <c r="AA6" s="486"/>
      <c r="AB6" s="476"/>
      <c r="AC6" s="489" t="s">
        <v>102</v>
      </c>
      <c r="AD6" s="490"/>
      <c r="AE6" s="490"/>
      <c r="AF6" s="490"/>
      <c r="AG6" s="490"/>
      <c r="AH6" s="490"/>
      <c r="AI6" s="490"/>
      <c r="AJ6" s="490"/>
      <c r="AK6" s="490"/>
      <c r="AL6" s="491"/>
      <c r="AM6" s="498" t="s">
        <v>103</v>
      </c>
      <c r="AN6" s="499"/>
      <c r="AO6" s="499"/>
      <c r="AP6" s="499"/>
      <c r="AQ6" s="499"/>
      <c r="AR6" s="499"/>
      <c r="AS6" s="499"/>
      <c r="AT6" s="500"/>
      <c r="AU6" s="501" t="s">
        <v>104</v>
      </c>
      <c r="AV6" s="502"/>
      <c r="AW6" s="502"/>
      <c r="AX6" s="502"/>
      <c r="AY6" s="503" t="s">
        <v>105</v>
      </c>
      <c r="AZ6" s="504"/>
      <c r="BA6" s="504"/>
      <c r="BB6" s="504"/>
      <c r="BC6" s="504"/>
      <c r="BD6" s="504"/>
      <c r="BE6" s="504"/>
      <c r="BF6" s="504"/>
      <c r="BG6" s="504"/>
      <c r="BH6" s="504"/>
      <c r="BI6" s="504"/>
      <c r="BJ6" s="504"/>
      <c r="BK6" s="504"/>
      <c r="BL6" s="504"/>
      <c r="BM6" s="505"/>
      <c r="BN6" s="469">
        <v>744730</v>
      </c>
      <c r="BO6" s="470"/>
      <c r="BP6" s="470"/>
      <c r="BQ6" s="470"/>
      <c r="BR6" s="470"/>
      <c r="BS6" s="470"/>
      <c r="BT6" s="470"/>
      <c r="BU6" s="471"/>
      <c r="BV6" s="469">
        <v>436761</v>
      </c>
      <c r="BW6" s="470"/>
      <c r="BX6" s="470"/>
      <c r="BY6" s="470"/>
      <c r="BZ6" s="470"/>
      <c r="CA6" s="470"/>
      <c r="CB6" s="470"/>
      <c r="CC6" s="471"/>
      <c r="CD6" s="472" t="s">
        <v>106</v>
      </c>
      <c r="CE6" s="473"/>
      <c r="CF6" s="473"/>
      <c r="CG6" s="473"/>
      <c r="CH6" s="473"/>
      <c r="CI6" s="473"/>
      <c r="CJ6" s="473"/>
      <c r="CK6" s="473"/>
      <c r="CL6" s="473"/>
      <c r="CM6" s="473"/>
      <c r="CN6" s="473"/>
      <c r="CO6" s="473"/>
      <c r="CP6" s="473"/>
      <c r="CQ6" s="473"/>
      <c r="CR6" s="473"/>
      <c r="CS6" s="474"/>
      <c r="CT6" s="506">
        <v>87</v>
      </c>
      <c r="CU6" s="507"/>
      <c r="CV6" s="507"/>
      <c r="CW6" s="507"/>
      <c r="CX6" s="507"/>
      <c r="CY6" s="507"/>
      <c r="CZ6" s="507"/>
      <c r="DA6" s="508"/>
      <c r="DB6" s="506">
        <v>90.4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107</v>
      </c>
      <c r="AN7" s="499"/>
      <c r="AO7" s="499"/>
      <c r="AP7" s="499"/>
      <c r="AQ7" s="499"/>
      <c r="AR7" s="499"/>
      <c r="AS7" s="499"/>
      <c r="AT7" s="500"/>
      <c r="AU7" s="501" t="s">
        <v>108</v>
      </c>
      <c r="AV7" s="502"/>
      <c r="AW7" s="502"/>
      <c r="AX7" s="502"/>
      <c r="AY7" s="503" t="s">
        <v>109</v>
      </c>
      <c r="AZ7" s="504"/>
      <c r="BA7" s="504"/>
      <c r="BB7" s="504"/>
      <c r="BC7" s="504"/>
      <c r="BD7" s="504"/>
      <c r="BE7" s="504"/>
      <c r="BF7" s="504"/>
      <c r="BG7" s="504"/>
      <c r="BH7" s="504"/>
      <c r="BI7" s="504"/>
      <c r="BJ7" s="504"/>
      <c r="BK7" s="504"/>
      <c r="BL7" s="504"/>
      <c r="BM7" s="505"/>
      <c r="BN7" s="469">
        <v>143343</v>
      </c>
      <c r="BO7" s="470"/>
      <c r="BP7" s="470"/>
      <c r="BQ7" s="470"/>
      <c r="BR7" s="470"/>
      <c r="BS7" s="470"/>
      <c r="BT7" s="470"/>
      <c r="BU7" s="471"/>
      <c r="BV7" s="469">
        <v>76405</v>
      </c>
      <c r="BW7" s="470"/>
      <c r="BX7" s="470"/>
      <c r="BY7" s="470"/>
      <c r="BZ7" s="470"/>
      <c r="CA7" s="470"/>
      <c r="CB7" s="470"/>
      <c r="CC7" s="471"/>
      <c r="CD7" s="472" t="s">
        <v>110</v>
      </c>
      <c r="CE7" s="473"/>
      <c r="CF7" s="473"/>
      <c r="CG7" s="473"/>
      <c r="CH7" s="473"/>
      <c r="CI7" s="473"/>
      <c r="CJ7" s="473"/>
      <c r="CK7" s="473"/>
      <c r="CL7" s="473"/>
      <c r="CM7" s="473"/>
      <c r="CN7" s="473"/>
      <c r="CO7" s="473"/>
      <c r="CP7" s="473"/>
      <c r="CQ7" s="473"/>
      <c r="CR7" s="473"/>
      <c r="CS7" s="474"/>
      <c r="CT7" s="469">
        <v>5329638</v>
      </c>
      <c r="CU7" s="470"/>
      <c r="CV7" s="470"/>
      <c r="CW7" s="470"/>
      <c r="CX7" s="470"/>
      <c r="CY7" s="470"/>
      <c r="CZ7" s="470"/>
      <c r="DA7" s="471"/>
      <c r="DB7" s="469">
        <v>5079717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111</v>
      </c>
      <c r="AN8" s="499"/>
      <c r="AO8" s="499"/>
      <c r="AP8" s="499"/>
      <c r="AQ8" s="499"/>
      <c r="AR8" s="499"/>
      <c r="AS8" s="499"/>
      <c r="AT8" s="500"/>
      <c r="AU8" s="501" t="s">
        <v>96</v>
      </c>
      <c r="AV8" s="502"/>
      <c r="AW8" s="502"/>
      <c r="AX8" s="502"/>
      <c r="AY8" s="503" t="s">
        <v>112</v>
      </c>
      <c r="AZ8" s="504"/>
      <c r="BA8" s="504"/>
      <c r="BB8" s="504"/>
      <c r="BC8" s="504"/>
      <c r="BD8" s="504"/>
      <c r="BE8" s="504"/>
      <c r="BF8" s="504"/>
      <c r="BG8" s="504"/>
      <c r="BH8" s="504"/>
      <c r="BI8" s="504"/>
      <c r="BJ8" s="504"/>
      <c r="BK8" s="504"/>
      <c r="BL8" s="504"/>
      <c r="BM8" s="505"/>
      <c r="BN8" s="469">
        <v>601387</v>
      </c>
      <c r="BO8" s="470"/>
      <c r="BP8" s="470"/>
      <c r="BQ8" s="470"/>
      <c r="BR8" s="470"/>
      <c r="BS8" s="470"/>
      <c r="BT8" s="470"/>
      <c r="BU8" s="471"/>
      <c r="BV8" s="469">
        <v>360356</v>
      </c>
      <c r="BW8" s="470"/>
      <c r="BX8" s="470"/>
      <c r="BY8" s="470"/>
      <c r="BZ8" s="470"/>
      <c r="CA8" s="470"/>
      <c r="CB8" s="470"/>
      <c r="CC8" s="471"/>
      <c r="CD8" s="472" t="s">
        <v>113</v>
      </c>
      <c r="CE8" s="473"/>
      <c r="CF8" s="473"/>
      <c r="CG8" s="473"/>
      <c r="CH8" s="473"/>
      <c r="CI8" s="473"/>
      <c r="CJ8" s="473"/>
      <c r="CK8" s="473"/>
      <c r="CL8" s="473"/>
      <c r="CM8" s="473"/>
      <c r="CN8" s="473"/>
      <c r="CO8" s="473"/>
      <c r="CP8" s="473"/>
      <c r="CQ8" s="473"/>
      <c r="CR8" s="473"/>
      <c r="CS8" s="474"/>
      <c r="CT8" s="509">
        <v>0.79</v>
      </c>
      <c r="CU8" s="510"/>
      <c r="CV8" s="510"/>
      <c r="CW8" s="510"/>
      <c r="CX8" s="510"/>
      <c r="CY8" s="510"/>
      <c r="CZ8" s="510"/>
      <c r="DA8" s="511"/>
      <c r="DB8" s="509">
        <v>0.79</v>
      </c>
      <c r="DC8" s="510"/>
      <c r="DD8" s="510"/>
      <c r="DE8" s="510"/>
      <c r="DF8" s="510"/>
      <c r="DG8" s="510"/>
      <c r="DH8" s="510"/>
      <c r="DI8" s="511"/>
      <c r="DJ8" s="186"/>
      <c r="DK8" s="186"/>
      <c r="DL8" s="186"/>
      <c r="DM8" s="186"/>
      <c r="DN8" s="186"/>
      <c r="DO8" s="186"/>
    </row>
    <row r="9" spans="1:119" ht="18.75" customHeight="1" thickBot="1" x14ac:dyDescent="0.2">
      <c r="A9" s="187"/>
      <c r="B9" s="463" t="s">
        <v>114</v>
      </c>
      <c r="C9" s="464"/>
      <c r="D9" s="464"/>
      <c r="E9" s="464"/>
      <c r="F9" s="464"/>
      <c r="G9" s="464"/>
      <c r="H9" s="464"/>
      <c r="I9" s="464"/>
      <c r="J9" s="464"/>
      <c r="K9" s="512"/>
      <c r="L9" s="513" t="s">
        <v>115</v>
      </c>
      <c r="M9" s="514"/>
      <c r="N9" s="514"/>
      <c r="O9" s="514"/>
      <c r="P9" s="514"/>
      <c r="Q9" s="515"/>
      <c r="R9" s="516">
        <v>19378</v>
      </c>
      <c r="S9" s="517"/>
      <c r="T9" s="517"/>
      <c r="U9" s="517"/>
      <c r="V9" s="518"/>
      <c r="W9" s="426" t="s">
        <v>116</v>
      </c>
      <c r="X9" s="427"/>
      <c r="Y9" s="427"/>
      <c r="Z9" s="427"/>
      <c r="AA9" s="427"/>
      <c r="AB9" s="427"/>
      <c r="AC9" s="427"/>
      <c r="AD9" s="427"/>
      <c r="AE9" s="427"/>
      <c r="AF9" s="427"/>
      <c r="AG9" s="427"/>
      <c r="AH9" s="427"/>
      <c r="AI9" s="427"/>
      <c r="AJ9" s="427"/>
      <c r="AK9" s="427"/>
      <c r="AL9" s="428"/>
      <c r="AM9" s="498" t="s">
        <v>117</v>
      </c>
      <c r="AN9" s="499"/>
      <c r="AO9" s="499"/>
      <c r="AP9" s="499"/>
      <c r="AQ9" s="499"/>
      <c r="AR9" s="499"/>
      <c r="AS9" s="499"/>
      <c r="AT9" s="500"/>
      <c r="AU9" s="501" t="s">
        <v>118</v>
      </c>
      <c r="AV9" s="502"/>
      <c r="AW9" s="502"/>
      <c r="AX9" s="502"/>
      <c r="AY9" s="503" t="s">
        <v>119</v>
      </c>
      <c r="AZ9" s="504"/>
      <c r="BA9" s="504"/>
      <c r="BB9" s="504"/>
      <c r="BC9" s="504"/>
      <c r="BD9" s="504"/>
      <c r="BE9" s="504"/>
      <c r="BF9" s="504"/>
      <c r="BG9" s="504"/>
      <c r="BH9" s="504"/>
      <c r="BI9" s="504"/>
      <c r="BJ9" s="504"/>
      <c r="BK9" s="504"/>
      <c r="BL9" s="504"/>
      <c r="BM9" s="505"/>
      <c r="BN9" s="469">
        <v>241031</v>
      </c>
      <c r="BO9" s="470"/>
      <c r="BP9" s="470"/>
      <c r="BQ9" s="470"/>
      <c r="BR9" s="470"/>
      <c r="BS9" s="470"/>
      <c r="BT9" s="470"/>
      <c r="BU9" s="471"/>
      <c r="BV9" s="469">
        <v>46236</v>
      </c>
      <c r="BW9" s="470"/>
      <c r="BX9" s="470"/>
      <c r="BY9" s="470"/>
      <c r="BZ9" s="470"/>
      <c r="CA9" s="470"/>
      <c r="CB9" s="470"/>
      <c r="CC9" s="471"/>
      <c r="CD9" s="472" t="s">
        <v>120</v>
      </c>
      <c r="CE9" s="473"/>
      <c r="CF9" s="473"/>
      <c r="CG9" s="473"/>
      <c r="CH9" s="473"/>
      <c r="CI9" s="473"/>
      <c r="CJ9" s="473"/>
      <c r="CK9" s="473"/>
      <c r="CL9" s="473"/>
      <c r="CM9" s="473"/>
      <c r="CN9" s="473"/>
      <c r="CO9" s="473"/>
      <c r="CP9" s="473"/>
      <c r="CQ9" s="473"/>
      <c r="CR9" s="473"/>
      <c r="CS9" s="474"/>
      <c r="CT9" s="466">
        <v>10.199999999999999</v>
      </c>
      <c r="CU9" s="467"/>
      <c r="CV9" s="467"/>
      <c r="CW9" s="467"/>
      <c r="CX9" s="467"/>
      <c r="CY9" s="467"/>
      <c r="CZ9" s="467"/>
      <c r="DA9" s="468"/>
      <c r="DB9" s="466">
        <v>10.6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121</v>
      </c>
      <c r="M10" s="499"/>
      <c r="N10" s="499"/>
      <c r="O10" s="499"/>
      <c r="P10" s="499"/>
      <c r="Q10" s="500"/>
      <c r="R10" s="520">
        <v>20788</v>
      </c>
      <c r="S10" s="521"/>
      <c r="T10" s="521"/>
      <c r="U10" s="521"/>
      <c r="V10" s="522"/>
      <c r="W10" s="457"/>
      <c r="X10" s="458"/>
      <c r="Y10" s="458"/>
      <c r="Z10" s="458"/>
      <c r="AA10" s="458"/>
      <c r="AB10" s="458"/>
      <c r="AC10" s="458"/>
      <c r="AD10" s="458"/>
      <c r="AE10" s="458"/>
      <c r="AF10" s="458"/>
      <c r="AG10" s="458"/>
      <c r="AH10" s="458"/>
      <c r="AI10" s="458"/>
      <c r="AJ10" s="458"/>
      <c r="AK10" s="458"/>
      <c r="AL10" s="461"/>
      <c r="AM10" s="498" t="s">
        <v>122</v>
      </c>
      <c r="AN10" s="499"/>
      <c r="AO10" s="499"/>
      <c r="AP10" s="499"/>
      <c r="AQ10" s="499"/>
      <c r="AR10" s="499"/>
      <c r="AS10" s="499"/>
      <c r="AT10" s="500"/>
      <c r="AU10" s="501" t="s">
        <v>96</v>
      </c>
      <c r="AV10" s="502"/>
      <c r="AW10" s="502"/>
      <c r="AX10" s="502"/>
      <c r="AY10" s="503" t="s">
        <v>123</v>
      </c>
      <c r="AZ10" s="504"/>
      <c r="BA10" s="504"/>
      <c r="BB10" s="504"/>
      <c r="BC10" s="504"/>
      <c r="BD10" s="504"/>
      <c r="BE10" s="504"/>
      <c r="BF10" s="504"/>
      <c r="BG10" s="504"/>
      <c r="BH10" s="504"/>
      <c r="BI10" s="504"/>
      <c r="BJ10" s="504"/>
      <c r="BK10" s="504"/>
      <c r="BL10" s="504"/>
      <c r="BM10" s="505"/>
      <c r="BN10" s="469">
        <v>92488</v>
      </c>
      <c r="BO10" s="470"/>
      <c r="BP10" s="470"/>
      <c r="BQ10" s="470"/>
      <c r="BR10" s="470"/>
      <c r="BS10" s="470"/>
      <c r="BT10" s="470"/>
      <c r="BU10" s="471"/>
      <c r="BV10" s="469">
        <v>601</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19672</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96</v>
      </c>
      <c r="AV12" s="502"/>
      <c r="AW12" s="502"/>
      <c r="AX12" s="502"/>
      <c r="AY12" s="503" t="s">
        <v>138</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132</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19298</v>
      </c>
      <c r="S13" s="554"/>
      <c r="T13" s="554"/>
      <c r="U13" s="554"/>
      <c r="V13" s="555"/>
      <c r="W13" s="485" t="s">
        <v>142</v>
      </c>
      <c r="X13" s="486"/>
      <c r="Y13" s="486"/>
      <c r="Z13" s="486"/>
      <c r="AA13" s="486"/>
      <c r="AB13" s="476"/>
      <c r="AC13" s="520">
        <v>673</v>
      </c>
      <c r="AD13" s="521"/>
      <c r="AE13" s="521"/>
      <c r="AF13" s="521"/>
      <c r="AG13" s="563"/>
      <c r="AH13" s="520">
        <v>712</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333519</v>
      </c>
      <c r="BO13" s="470"/>
      <c r="BP13" s="470"/>
      <c r="BQ13" s="470"/>
      <c r="BR13" s="470"/>
      <c r="BS13" s="470"/>
      <c r="BT13" s="470"/>
      <c r="BU13" s="471"/>
      <c r="BV13" s="469">
        <v>46837</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4.5999999999999996</v>
      </c>
      <c r="CU13" s="467"/>
      <c r="CV13" s="467"/>
      <c r="CW13" s="467"/>
      <c r="CX13" s="467"/>
      <c r="CY13" s="467"/>
      <c r="CZ13" s="467"/>
      <c r="DA13" s="468"/>
      <c r="DB13" s="466">
        <v>5.0999999999999996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19952</v>
      </c>
      <c r="S14" s="554"/>
      <c r="T14" s="554"/>
      <c r="U14" s="554"/>
      <c r="V14" s="555"/>
      <c r="W14" s="459"/>
      <c r="X14" s="460"/>
      <c r="Y14" s="460"/>
      <c r="Z14" s="460"/>
      <c r="AA14" s="460"/>
      <c r="AB14" s="449"/>
      <c r="AC14" s="556">
        <v>6.9</v>
      </c>
      <c r="AD14" s="557"/>
      <c r="AE14" s="557"/>
      <c r="AF14" s="557"/>
      <c r="AG14" s="558"/>
      <c r="AH14" s="556">
        <v>6.6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29.6</v>
      </c>
      <c r="CU14" s="568"/>
      <c r="CV14" s="568"/>
      <c r="CW14" s="568"/>
      <c r="CX14" s="568"/>
      <c r="CY14" s="568"/>
      <c r="CZ14" s="568"/>
      <c r="DA14" s="569"/>
      <c r="DB14" s="567">
        <v>31.9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19615</v>
      </c>
      <c r="S15" s="554"/>
      <c r="T15" s="554"/>
      <c r="U15" s="554"/>
      <c r="V15" s="555"/>
      <c r="W15" s="485" t="s">
        <v>150</v>
      </c>
      <c r="X15" s="486"/>
      <c r="Y15" s="486"/>
      <c r="Z15" s="486"/>
      <c r="AA15" s="486"/>
      <c r="AB15" s="476"/>
      <c r="AC15" s="520">
        <v>3145</v>
      </c>
      <c r="AD15" s="521"/>
      <c r="AE15" s="521"/>
      <c r="AF15" s="521"/>
      <c r="AG15" s="563"/>
      <c r="AH15" s="520">
        <v>3778</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3220585</v>
      </c>
      <c r="BO15" s="433"/>
      <c r="BP15" s="433"/>
      <c r="BQ15" s="433"/>
      <c r="BR15" s="433"/>
      <c r="BS15" s="433"/>
      <c r="BT15" s="433"/>
      <c r="BU15" s="434"/>
      <c r="BV15" s="432">
        <v>3137630</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32.4</v>
      </c>
      <c r="AD16" s="557"/>
      <c r="AE16" s="557"/>
      <c r="AF16" s="557"/>
      <c r="AG16" s="558"/>
      <c r="AH16" s="556">
        <v>35.299999999999997</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4134781</v>
      </c>
      <c r="BO16" s="470"/>
      <c r="BP16" s="470"/>
      <c r="BQ16" s="470"/>
      <c r="BR16" s="470"/>
      <c r="BS16" s="470"/>
      <c r="BT16" s="470"/>
      <c r="BU16" s="471"/>
      <c r="BV16" s="469">
        <v>3938801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5895</v>
      </c>
      <c r="AD17" s="521"/>
      <c r="AE17" s="521"/>
      <c r="AF17" s="521"/>
      <c r="AG17" s="563"/>
      <c r="AH17" s="520">
        <v>6225</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4100370</v>
      </c>
      <c r="BO17" s="470"/>
      <c r="BP17" s="470"/>
      <c r="BQ17" s="470"/>
      <c r="BR17" s="470"/>
      <c r="BS17" s="470"/>
      <c r="BT17" s="470"/>
      <c r="BU17" s="471"/>
      <c r="BV17" s="469">
        <v>4020893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41.63</v>
      </c>
      <c r="M18" s="585"/>
      <c r="N18" s="585"/>
      <c r="O18" s="585"/>
      <c r="P18" s="585"/>
      <c r="Q18" s="585"/>
      <c r="R18" s="586"/>
      <c r="S18" s="586"/>
      <c r="T18" s="586"/>
      <c r="U18" s="586"/>
      <c r="V18" s="587"/>
      <c r="W18" s="487"/>
      <c r="X18" s="488"/>
      <c r="Y18" s="488"/>
      <c r="Z18" s="488"/>
      <c r="AA18" s="488"/>
      <c r="AB18" s="479"/>
      <c r="AC18" s="588">
        <v>60.7</v>
      </c>
      <c r="AD18" s="589"/>
      <c r="AE18" s="589"/>
      <c r="AF18" s="589"/>
      <c r="AG18" s="590"/>
      <c r="AH18" s="588">
        <v>58.1</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4413950</v>
      </c>
      <c r="BO18" s="470"/>
      <c r="BP18" s="470"/>
      <c r="BQ18" s="470"/>
      <c r="BR18" s="470"/>
      <c r="BS18" s="470"/>
      <c r="BT18" s="470"/>
      <c r="BU18" s="471"/>
      <c r="BV18" s="469">
        <v>4377945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465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5920100</v>
      </c>
      <c r="BO19" s="470"/>
      <c r="BP19" s="470"/>
      <c r="BQ19" s="470"/>
      <c r="BR19" s="470"/>
      <c r="BS19" s="470"/>
      <c r="BT19" s="470"/>
      <c r="BU19" s="471"/>
      <c r="BV19" s="469">
        <v>5757645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7269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6311704</v>
      </c>
      <c r="BO23" s="470"/>
      <c r="BP23" s="470"/>
      <c r="BQ23" s="470"/>
      <c r="BR23" s="470"/>
      <c r="BS23" s="470"/>
      <c r="BT23" s="470"/>
      <c r="BU23" s="471"/>
      <c r="BV23" s="469">
        <v>6192999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6880</v>
      </c>
      <c r="R24" s="521"/>
      <c r="S24" s="521"/>
      <c r="T24" s="521"/>
      <c r="U24" s="521"/>
      <c r="V24" s="563"/>
      <c r="W24" s="622"/>
      <c r="X24" s="610"/>
      <c r="Y24" s="611"/>
      <c r="Z24" s="519" t="s">
        <v>174</v>
      </c>
      <c r="AA24" s="499"/>
      <c r="AB24" s="499"/>
      <c r="AC24" s="499"/>
      <c r="AD24" s="499"/>
      <c r="AE24" s="499"/>
      <c r="AF24" s="499"/>
      <c r="AG24" s="500"/>
      <c r="AH24" s="520">
        <v>143</v>
      </c>
      <c r="AI24" s="521"/>
      <c r="AJ24" s="521"/>
      <c r="AK24" s="521"/>
      <c r="AL24" s="563"/>
      <c r="AM24" s="520">
        <v>424424</v>
      </c>
      <c r="AN24" s="521"/>
      <c r="AO24" s="521"/>
      <c r="AP24" s="521"/>
      <c r="AQ24" s="521"/>
      <c r="AR24" s="563"/>
      <c r="AS24" s="520">
        <v>2968</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5165317</v>
      </c>
      <c r="BO24" s="470"/>
      <c r="BP24" s="470"/>
      <c r="BQ24" s="470"/>
      <c r="BR24" s="470"/>
      <c r="BS24" s="470"/>
      <c r="BT24" s="470"/>
      <c r="BU24" s="471"/>
      <c r="BV24" s="469">
        <v>5240350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5790</v>
      </c>
      <c r="R25" s="521"/>
      <c r="S25" s="521"/>
      <c r="T25" s="521"/>
      <c r="U25" s="521"/>
      <c r="V25" s="563"/>
      <c r="W25" s="622"/>
      <c r="X25" s="610"/>
      <c r="Y25" s="611"/>
      <c r="Z25" s="519" t="s">
        <v>177</v>
      </c>
      <c r="AA25" s="499"/>
      <c r="AB25" s="499"/>
      <c r="AC25" s="499"/>
      <c r="AD25" s="499"/>
      <c r="AE25" s="499"/>
      <c r="AF25" s="499"/>
      <c r="AG25" s="500"/>
      <c r="AH25" s="520" t="s">
        <v>178</v>
      </c>
      <c r="AI25" s="521"/>
      <c r="AJ25" s="521"/>
      <c r="AK25" s="521"/>
      <c r="AL25" s="563"/>
      <c r="AM25" s="520" t="s">
        <v>178</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311596</v>
      </c>
      <c r="BO25" s="433"/>
      <c r="BP25" s="433"/>
      <c r="BQ25" s="433"/>
      <c r="BR25" s="433"/>
      <c r="BS25" s="433"/>
      <c r="BT25" s="433"/>
      <c r="BU25" s="434"/>
      <c r="BV25" s="432">
        <v>67568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5490</v>
      </c>
      <c r="R26" s="521"/>
      <c r="S26" s="521"/>
      <c r="T26" s="521"/>
      <c r="U26" s="521"/>
      <c r="V26" s="563"/>
      <c r="W26" s="622"/>
      <c r="X26" s="610"/>
      <c r="Y26" s="611"/>
      <c r="Z26" s="519" t="s">
        <v>181</v>
      </c>
      <c r="AA26" s="632"/>
      <c r="AB26" s="632"/>
      <c r="AC26" s="632"/>
      <c r="AD26" s="632"/>
      <c r="AE26" s="632"/>
      <c r="AF26" s="632"/>
      <c r="AG26" s="633"/>
      <c r="AH26" s="520">
        <v>5</v>
      </c>
      <c r="AI26" s="521"/>
      <c r="AJ26" s="521"/>
      <c r="AK26" s="521"/>
      <c r="AL26" s="563"/>
      <c r="AM26" s="520">
        <v>12830</v>
      </c>
      <c r="AN26" s="521"/>
      <c r="AO26" s="521"/>
      <c r="AP26" s="521"/>
      <c r="AQ26" s="521"/>
      <c r="AR26" s="563"/>
      <c r="AS26" s="520">
        <v>2566</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183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184</v>
      </c>
      <c r="F27" s="499"/>
      <c r="G27" s="499"/>
      <c r="H27" s="499"/>
      <c r="I27" s="499"/>
      <c r="J27" s="499"/>
      <c r="K27" s="500"/>
      <c r="L27" s="520">
        <v>1</v>
      </c>
      <c r="M27" s="521"/>
      <c r="N27" s="521"/>
      <c r="O27" s="521"/>
      <c r="P27" s="563"/>
      <c r="Q27" s="520">
        <v>3090</v>
      </c>
      <c r="R27" s="521"/>
      <c r="S27" s="521"/>
      <c r="T27" s="521"/>
      <c r="U27" s="521"/>
      <c r="V27" s="563"/>
      <c r="W27" s="622"/>
      <c r="X27" s="610"/>
      <c r="Y27" s="611"/>
      <c r="Z27" s="519" t="s">
        <v>185</v>
      </c>
      <c r="AA27" s="499"/>
      <c r="AB27" s="499"/>
      <c r="AC27" s="499"/>
      <c r="AD27" s="499"/>
      <c r="AE27" s="499"/>
      <c r="AF27" s="499"/>
      <c r="AG27" s="500"/>
      <c r="AH27" s="520">
        <v>2</v>
      </c>
      <c r="AI27" s="521"/>
      <c r="AJ27" s="521"/>
      <c r="AK27" s="521"/>
      <c r="AL27" s="563"/>
      <c r="AM27" s="520" t="s">
        <v>186</v>
      </c>
      <c r="AN27" s="521"/>
      <c r="AO27" s="521"/>
      <c r="AP27" s="521"/>
      <c r="AQ27" s="521"/>
      <c r="AR27" s="563"/>
      <c r="AS27" s="520" t="s">
        <v>187</v>
      </c>
      <c r="AT27" s="521"/>
      <c r="AU27" s="521"/>
      <c r="AV27" s="521"/>
      <c r="AW27" s="521"/>
      <c r="AX27" s="522"/>
      <c r="AY27" s="564" t="s">
        <v>188</v>
      </c>
      <c r="AZ27" s="565"/>
      <c r="BA27" s="565"/>
      <c r="BB27" s="565"/>
      <c r="BC27" s="565"/>
      <c r="BD27" s="565"/>
      <c r="BE27" s="565"/>
      <c r="BF27" s="565"/>
      <c r="BG27" s="565"/>
      <c r="BH27" s="565"/>
      <c r="BI27" s="565"/>
      <c r="BJ27" s="565"/>
      <c r="BK27" s="565"/>
      <c r="BL27" s="565"/>
      <c r="BM27" s="566"/>
      <c r="BN27" s="645">
        <v>70724</v>
      </c>
      <c r="BO27" s="646"/>
      <c r="BP27" s="646"/>
      <c r="BQ27" s="646"/>
      <c r="BR27" s="646"/>
      <c r="BS27" s="646"/>
      <c r="BT27" s="646"/>
      <c r="BU27" s="647"/>
      <c r="BV27" s="645">
        <v>70689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189</v>
      </c>
      <c r="F28" s="499"/>
      <c r="G28" s="499"/>
      <c r="H28" s="499"/>
      <c r="I28" s="499"/>
      <c r="J28" s="499"/>
      <c r="K28" s="500"/>
      <c r="L28" s="520">
        <v>1</v>
      </c>
      <c r="M28" s="521"/>
      <c r="N28" s="521"/>
      <c r="O28" s="521"/>
      <c r="P28" s="563"/>
      <c r="Q28" s="520">
        <v>2530</v>
      </c>
      <c r="R28" s="521"/>
      <c r="S28" s="521"/>
      <c r="T28" s="521"/>
      <c r="U28" s="521"/>
      <c r="V28" s="563"/>
      <c r="W28" s="622"/>
      <c r="X28" s="610"/>
      <c r="Y28" s="611"/>
      <c r="Z28" s="519" t="s">
        <v>190</v>
      </c>
      <c r="AA28" s="499"/>
      <c r="AB28" s="499"/>
      <c r="AC28" s="499"/>
      <c r="AD28" s="499"/>
      <c r="AE28" s="499"/>
      <c r="AF28" s="499"/>
      <c r="AG28" s="500"/>
      <c r="AH28" s="520" t="s">
        <v>178</v>
      </c>
      <c r="AI28" s="521"/>
      <c r="AJ28" s="521"/>
      <c r="AK28" s="521"/>
      <c r="AL28" s="563"/>
      <c r="AM28" s="520" t="s">
        <v>178</v>
      </c>
      <c r="AN28" s="521"/>
      <c r="AO28" s="521"/>
      <c r="AP28" s="521"/>
      <c r="AQ28" s="521"/>
      <c r="AR28" s="563"/>
      <c r="AS28" s="520" t="s">
        <v>140</v>
      </c>
      <c r="AT28" s="521"/>
      <c r="AU28" s="521"/>
      <c r="AV28" s="521"/>
      <c r="AW28" s="521"/>
      <c r="AX28" s="522"/>
      <c r="AY28" s="648" t="s">
        <v>191</v>
      </c>
      <c r="AZ28" s="649"/>
      <c r="BA28" s="649"/>
      <c r="BB28" s="650"/>
      <c r="BC28" s="429" t="s">
        <v>48</v>
      </c>
      <c r="BD28" s="430"/>
      <c r="BE28" s="430"/>
      <c r="BF28" s="430"/>
      <c r="BG28" s="430"/>
      <c r="BH28" s="430"/>
      <c r="BI28" s="430"/>
      <c r="BJ28" s="430"/>
      <c r="BK28" s="430"/>
      <c r="BL28" s="430"/>
      <c r="BM28" s="431"/>
      <c r="BN28" s="432">
        <v>878967</v>
      </c>
      <c r="BO28" s="433"/>
      <c r="BP28" s="433"/>
      <c r="BQ28" s="433"/>
      <c r="BR28" s="433"/>
      <c r="BS28" s="433"/>
      <c r="BT28" s="433"/>
      <c r="BU28" s="434"/>
      <c r="BV28" s="432">
        <v>786479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192</v>
      </c>
      <c r="F29" s="499"/>
      <c r="G29" s="499"/>
      <c r="H29" s="499"/>
      <c r="I29" s="499"/>
      <c r="J29" s="499"/>
      <c r="K29" s="500"/>
      <c r="L29" s="520">
        <v>12</v>
      </c>
      <c r="M29" s="521"/>
      <c r="N29" s="521"/>
      <c r="O29" s="521"/>
      <c r="P29" s="563"/>
      <c r="Q29" s="520">
        <v>2370</v>
      </c>
      <c r="R29" s="521"/>
      <c r="S29" s="521"/>
      <c r="T29" s="521"/>
      <c r="U29" s="521"/>
      <c r="V29" s="563"/>
      <c r="W29" s="623"/>
      <c r="X29" s="624"/>
      <c r="Y29" s="625"/>
      <c r="Z29" s="519" t="s">
        <v>193</v>
      </c>
      <c r="AA29" s="499"/>
      <c r="AB29" s="499"/>
      <c r="AC29" s="499"/>
      <c r="AD29" s="499"/>
      <c r="AE29" s="499"/>
      <c r="AF29" s="499"/>
      <c r="AG29" s="500"/>
      <c r="AH29" s="520">
        <v>145</v>
      </c>
      <c r="AI29" s="521"/>
      <c r="AJ29" s="521"/>
      <c r="AK29" s="521"/>
      <c r="AL29" s="563"/>
      <c r="AM29" s="520">
        <v>432034</v>
      </c>
      <c r="AN29" s="521"/>
      <c r="AO29" s="521"/>
      <c r="AP29" s="521"/>
      <c r="AQ29" s="521"/>
      <c r="AR29" s="563"/>
      <c r="AS29" s="520">
        <v>2980</v>
      </c>
      <c r="AT29" s="521"/>
      <c r="AU29" s="521"/>
      <c r="AV29" s="521"/>
      <c r="AW29" s="521"/>
      <c r="AX29" s="522"/>
      <c r="AY29" s="651"/>
      <c r="AZ29" s="652"/>
      <c r="BA29" s="652"/>
      <c r="BB29" s="653"/>
      <c r="BC29" s="503" t="s">
        <v>194</v>
      </c>
      <c r="BD29" s="504"/>
      <c r="BE29" s="504"/>
      <c r="BF29" s="504"/>
      <c r="BG29" s="504"/>
      <c r="BH29" s="504"/>
      <c r="BI29" s="504"/>
      <c r="BJ29" s="504"/>
      <c r="BK29" s="504"/>
      <c r="BL29" s="504"/>
      <c r="BM29" s="505"/>
      <c r="BN29" s="469" t="s">
        <v>178</v>
      </c>
      <c r="BO29" s="470"/>
      <c r="BP29" s="470"/>
      <c r="BQ29" s="470"/>
      <c r="BR29" s="470"/>
      <c r="BS29" s="470"/>
      <c r="BT29" s="470"/>
      <c r="BU29" s="471"/>
      <c r="BV29" s="469" t="s">
        <v>183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195</v>
      </c>
      <c r="X30" s="630"/>
      <c r="Y30" s="630"/>
      <c r="Z30" s="630"/>
      <c r="AA30" s="630"/>
      <c r="AB30" s="630"/>
      <c r="AC30" s="630"/>
      <c r="AD30" s="630"/>
      <c r="AE30" s="630"/>
      <c r="AF30" s="630"/>
      <c r="AG30" s="631"/>
      <c r="AH30" s="588">
        <v>99.1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650695</v>
      </c>
      <c r="BO30" s="646"/>
      <c r="BP30" s="646"/>
      <c r="BQ30" s="646"/>
      <c r="BR30" s="646"/>
      <c r="BS30" s="646"/>
      <c r="BT30" s="646"/>
      <c r="BU30" s="647"/>
      <c r="BV30" s="645">
        <v>648829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202</v>
      </c>
      <c r="D33" s="493"/>
      <c r="E33" s="458" t="s">
        <v>203</v>
      </c>
      <c r="F33" s="458"/>
      <c r="G33" s="458"/>
      <c r="H33" s="458"/>
      <c r="I33" s="458"/>
      <c r="J33" s="458"/>
      <c r="K33" s="458"/>
      <c r="L33" s="458"/>
      <c r="M33" s="458"/>
      <c r="N33" s="458"/>
      <c r="O33" s="458"/>
      <c r="P33" s="458"/>
      <c r="Q33" s="458"/>
      <c r="R33" s="458"/>
      <c r="S33" s="458"/>
      <c r="T33" s="216"/>
      <c r="U33" s="493" t="s">
        <v>204</v>
      </c>
      <c r="V33" s="493"/>
      <c r="W33" s="458" t="s">
        <v>203</v>
      </c>
      <c r="X33" s="458"/>
      <c r="Y33" s="458"/>
      <c r="Z33" s="458"/>
      <c r="AA33" s="458"/>
      <c r="AB33" s="458"/>
      <c r="AC33" s="458"/>
      <c r="AD33" s="458"/>
      <c r="AE33" s="458"/>
      <c r="AF33" s="458"/>
      <c r="AG33" s="458"/>
      <c r="AH33" s="458"/>
      <c r="AI33" s="458"/>
      <c r="AJ33" s="458"/>
      <c r="AK33" s="458"/>
      <c r="AL33" s="216"/>
      <c r="AM33" s="493" t="s">
        <v>205</v>
      </c>
      <c r="AN33" s="493"/>
      <c r="AO33" s="458" t="s">
        <v>203</v>
      </c>
      <c r="AP33" s="458"/>
      <c r="AQ33" s="458"/>
      <c r="AR33" s="458"/>
      <c r="AS33" s="458"/>
      <c r="AT33" s="458"/>
      <c r="AU33" s="458"/>
      <c r="AV33" s="458"/>
      <c r="AW33" s="458"/>
      <c r="AX33" s="458"/>
      <c r="AY33" s="458"/>
      <c r="AZ33" s="458"/>
      <c r="BA33" s="458"/>
      <c r="BB33" s="458"/>
      <c r="BC33" s="458"/>
      <c r="BD33" s="217"/>
      <c r="BE33" s="458" t="s">
        <v>206</v>
      </c>
      <c r="BF33" s="458"/>
      <c r="BG33" s="458" t="s">
        <v>207</v>
      </c>
      <c r="BH33" s="458"/>
      <c r="BI33" s="458"/>
      <c r="BJ33" s="458"/>
      <c r="BK33" s="458"/>
      <c r="BL33" s="458"/>
      <c r="BM33" s="458"/>
      <c r="BN33" s="458"/>
      <c r="BO33" s="458"/>
      <c r="BP33" s="458"/>
      <c r="BQ33" s="458"/>
      <c r="BR33" s="458"/>
      <c r="BS33" s="458"/>
      <c r="BT33" s="458"/>
      <c r="BU33" s="458"/>
      <c r="BV33" s="217"/>
      <c r="BW33" s="493" t="s">
        <v>206</v>
      </c>
      <c r="BX33" s="493"/>
      <c r="BY33" s="458" t="s">
        <v>208</v>
      </c>
      <c r="BZ33" s="458"/>
      <c r="CA33" s="458"/>
      <c r="CB33" s="458"/>
      <c r="CC33" s="458"/>
      <c r="CD33" s="458"/>
      <c r="CE33" s="458"/>
      <c r="CF33" s="458"/>
      <c r="CG33" s="458"/>
      <c r="CH33" s="458"/>
      <c r="CI33" s="458"/>
      <c r="CJ33" s="458"/>
      <c r="CK33" s="458"/>
      <c r="CL33" s="458"/>
      <c r="CM33" s="458"/>
      <c r="CN33" s="216"/>
      <c r="CO33" s="493" t="s">
        <v>205</v>
      </c>
      <c r="CP33" s="493"/>
      <c r="CQ33" s="458" t="s">
        <v>209</v>
      </c>
      <c r="CR33" s="458"/>
      <c r="CS33" s="458"/>
      <c r="CT33" s="458"/>
      <c r="CU33" s="458"/>
      <c r="CV33" s="458"/>
      <c r="CW33" s="458"/>
      <c r="CX33" s="458"/>
      <c r="CY33" s="458"/>
      <c r="CZ33" s="458"/>
      <c r="DA33" s="458"/>
      <c r="DB33" s="458"/>
      <c r="DC33" s="458"/>
      <c r="DD33" s="458"/>
      <c r="DE33" s="458"/>
      <c r="DF33" s="216"/>
      <c r="DG33" s="657" t="s">
        <v>210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下水道事業会計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埼玉県後期高齢者医療広域連合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学校給食費特別会計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埼玉県後期高齢者医療広域連合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埼玉県市町村総合事務組合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埼玉県市町村総合事務組合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彩の国さいたま人づくり広域連合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川越地区消防組合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比企広域市町村圏組合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比企広域市町村圏組合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比企広域市町村圏組合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比企広域市町村圏組合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bjomt7U3TNcjLph5UtQjvJmD6sdpVqrGx0NLTyhmuWxS+2mYkMgm6etwjf79X4Y8W4yNuCKYuKx8h5JKCbhQQQ==" saltValue="kpoOeTFyhPm3tbeHwlXU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563</v>
      </c>
      <c r="D34" s="1250"/>
      <c r="E34" s="1251"/>
      <c r="F34" s="32">
        <v>6.89</v>
      </c>
      <c r="G34" s="33">
        <v>5.91</v>
      </c>
      <c r="H34" s="33">
        <v>6.2</v>
      </c>
      <c r="I34" s="33">
        <v>7.09</v>
      </c>
      <c r="J34" s="34">
        <v>11.27</v>
      </c>
      <c r="K34" s="22"/>
      <c r="L34" s="22"/>
      <c r="M34" s="22"/>
      <c r="N34" s="22"/>
      <c r="O34" s="22"/>
      <c r="P34" s="22"/>
    </row>
    <row r="35" spans="1:16" ht="39" customHeight="1" x14ac:dyDescent="0.15">
      <c r="A35" s="22"/>
      <c r="B35" s="35"/>
      <c r="C35" s="1244" t="s">
        <v>564</v>
      </c>
      <c r="D35" s="1245"/>
      <c r="E35" s="1246"/>
      <c r="F35" s="36">
        <v>9.6199999999999992</v>
      </c>
      <c r="G35" s="37">
        <v>9.2799999999999994</v>
      </c>
      <c r="H35" s="37">
        <v>9.08</v>
      </c>
      <c r="I35" s="37">
        <v>8.57</v>
      </c>
      <c r="J35" s="38">
        <v>8.51</v>
      </c>
      <c r="K35" s="22"/>
      <c r="L35" s="22"/>
      <c r="M35" s="22"/>
      <c r="N35" s="22"/>
      <c r="O35" s="22"/>
      <c r="P35" s="22"/>
    </row>
    <row r="36" spans="1:16" ht="39" customHeight="1" x14ac:dyDescent="0.15">
      <c r="A36" s="22"/>
      <c r="B36" s="35"/>
      <c r="C36" s="1244" t="s">
        <v>565</v>
      </c>
      <c r="D36" s="1245"/>
      <c r="E36" s="1246"/>
      <c r="F36" s="36">
        <v>4.6500000000000004</v>
      </c>
      <c r="G36" s="37">
        <v>4.6900000000000004</v>
      </c>
      <c r="H36" s="37">
        <v>3.64</v>
      </c>
      <c r="I36" s="37">
        <v>2.73</v>
      </c>
      <c r="J36" s="38">
        <v>2.5</v>
      </c>
      <c r="K36" s="22"/>
      <c r="L36" s="22"/>
      <c r="M36" s="22"/>
      <c r="N36" s="22"/>
      <c r="O36" s="22"/>
      <c r="P36" s="22"/>
    </row>
    <row r="37" spans="1:16" ht="39" customHeight="1" x14ac:dyDescent="0.15">
      <c r="A37" s="22"/>
      <c r="B37" s="35"/>
      <c r="C37" s="1244" t="s">
        <v>566</v>
      </c>
      <c r="D37" s="1245"/>
      <c r="E37" s="1246"/>
      <c r="F37" s="36">
        <v>0.09</v>
      </c>
      <c r="G37" s="37">
        <v>0.13</v>
      </c>
      <c r="H37" s="37">
        <v>0.2</v>
      </c>
      <c r="I37" s="37">
        <v>5.49</v>
      </c>
      <c r="J37" s="38">
        <v>1.53</v>
      </c>
      <c r="K37" s="22"/>
      <c r="L37" s="22"/>
      <c r="M37" s="22"/>
      <c r="N37" s="22"/>
      <c r="O37" s="22"/>
      <c r="P37" s="22"/>
    </row>
    <row r="38" spans="1:16" ht="39" customHeight="1" x14ac:dyDescent="0.15">
      <c r="A38" s="22"/>
      <c r="B38" s="35"/>
      <c r="C38" s="1244" t="s">
        <v>567</v>
      </c>
      <c r="D38" s="1245"/>
      <c r="E38" s="1246"/>
      <c r="F38" s="36">
        <v>1.07</v>
      </c>
      <c r="G38" s="37">
        <v>1.03</v>
      </c>
      <c r="H38" s="37">
        <v>1.65</v>
      </c>
      <c r="I38" s="37">
        <v>1.9</v>
      </c>
      <c r="J38" s="38">
        <v>1.44</v>
      </c>
      <c r="K38" s="22"/>
      <c r="L38" s="22"/>
      <c r="M38" s="22"/>
      <c r="N38" s="22"/>
      <c r="O38" s="22"/>
      <c r="P38" s="22"/>
    </row>
    <row r="39" spans="1:16" ht="39" customHeight="1" x14ac:dyDescent="0.15">
      <c r="A39" s="22"/>
      <c r="B39" s="35"/>
      <c r="C39" s="1244" t="s">
        <v>568</v>
      </c>
      <c r="D39" s="1245"/>
      <c r="E39" s="1246"/>
      <c r="F39" s="36">
        <v>0.04</v>
      </c>
      <c r="G39" s="37">
        <v>0.04</v>
      </c>
      <c r="H39" s="37">
        <v>0.05</v>
      </c>
      <c r="I39" s="37">
        <v>0.04</v>
      </c>
      <c r="J39" s="38">
        <v>0.14000000000000001</v>
      </c>
      <c r="K39" s="22"/>
      <c r="L39" s="22"/>
      <c r="M39" s="22"/>
      <c r="N39" s="22"/>
      <c r="O39" s="22"/>
      <c r="P39" s="22"/>
    </row>
    <row r="40" spans="1:16" ht="39" customHeight="1" x14ac:dyDescent="0.15">
      <c r="A40" s="22"/>
      <c r="B40" s="35"/>
      <c r="C40" s="1244" t="s">
        <v>569</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571</v>
      </c>
      <c r="D43" s="1248"/>
      <c r="E43" s="124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he6VrPYb+cWhPuvIZznmNPa/b+lwQF0bGGsED5wGbp3f5elw6a8Tzvvy9YQFgd2AhwqvFfjUlCZQSqfU8ugkw==" saltValue="Qfy0k1pcAxKFAFg4HMWx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540</v>
      </c>
      <c r="L45" s="60">
        <v>576</v>
      </c>
      <c r="M45" s="60">
        <v>590</v>
      </c>
      <c r="N45" s="60">
        <v>609</v>
      </c>
      <c r="O45" s="61">
        <v>604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171</v>
      </c>
      <c r="L48" s="64">
        <v>157</v>
      </c>
      <c r="M48" s="64">
        <v>157</v>
      </c>
      <c r="N48" s="64">
        <v>139</v>
      </c>
      <c r="O48" s="65">
        <v>72</v>
      </c>
      <c r="P48" s="48"/>
      <c r="Q48" s="48"/>
      <c r="R48" s="48"/>
      <c r="S48" s="48"/>
      <c r="T48" s="48"/>
      <c r="U48" s="48"/>
    </row>
    <row r="49" spans="1:21" ht="30.75" customHeight="1" x14ac:dyDescent="0.15">
      <c r="A49" s="48"/>
      <c r="B49" s="1254"/>
      <c r="C49" s="1255"/>
      <c r="D49" s="62"/>
      <c r="E49" s="1260" t="s">
        <v>16</v>
      </c>
      <c r="F49" s="1260"/>
      <c r="G49" s="1260"/>
      <c r="H49" s="1260"/>
      <c r="I49" s="1260"/>
      <c r="J49" s="1261"/>
      <c r="K49" s="63">
        <v>37</v>
      </c>
      <c r="L49" s="64">
        <v>35</v>
      </c>
      <c r="M49" s="64">
        <v>36</v>
      </c>
      <c r="N49" s="64">
        <v>35</v>
      </c>
      <c r="O49" s="65">
        <v>21</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t="s">
        <v>514</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514</v>
      </c>
      <c r="L51" s="64" t="s">
        <v>514</v>
      </c>
      <c r="M51" s="64" t="s">
        <v>514</v>
      </c>
      <c r="N51" s="64" t="s">
        <v>514</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573</v>
      </c>
      <c r="L52" s="64">
        <v>557</v>
      </c>
      <c r="M52" s="64">
        <v>543</v>
      </c>
      <c r="N52" s="64">
        <v>537</v>
      </c>
      <c r="O52" s="65">
        <v>538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175</v>
      </c>
      <c r="L53" s="69">
        <v>211</v>
      </c>
      <c r="M53" s="69">
        <v>240</v>
      </c>
      <c r="N53" s="69">
        <v>246</v>
      </c>
      <c r="O53" s="70">
        <v>159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1kkJ/cX5Uh3VPDXj9AkqkDGloI3f4d6pWdopq+tzvkZZndlbUlXCLonMaQmc+PYkxMZD98se//MJOEQGnKUog==" saltValue="rzeShwB5GlPTL+ql2/iQ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6555</v>
      </c>
      <c r="J41" s="104">
        <v>6524</v>
      </c>
      <c r="K41" s="104">
        <v>6435</v>
      </c>
      <c r="L41" s="104">
        <v>6193</v>
      </c>
      <c r="M41" s="105">
        <v>6312</v>
      </c>
    </row>
    <row r="42" spans="2:13" ht="27.75" customHeight="1" x14ac:dyDescent="0.15">
      <c r="B42" s="1280"/>
      <c r="C42" s="1281"/>
      <c r="D42" s="106"/>
      <c r="E42" s="1286" t="s">
        <v>32</v>
      </c>
      <c r="F42" s="1286"/>
      <c r="G42" s="1286"/>
      <c r="H42" s="1287"/>
      <c r="I42" s="107" t="s">
        <v>514</v>
      </c>
      <c r="J42" s="108" t="s">
        <v>514</v>
      </c>
      <c r="K42" s="108" t="s">
        <v>514</v>
      </c>
      <c r="L42" s="108" t="s">
        <v>514</v>
      </c>
      <c r="M42" s="109" t="s">
        <v>514</v>
      </c>
    </row>
    <row r="43" spans="2:13" ht="27.75" customHeight="1" x14ac:dyDescent="0.15">
      <c r="B43" s="1280"/>
      <c r="C43" s="1281"/>
      <c r="D43" s="106"/>
      <c r="E43" s="1286" t="s">
        <v>33</v>
      </c>
      <c r="F43" s="1286"/>
      <c r="G43" s="1286"/>
      <c r="H43" s="1287"/>
      <c r="I43" s="107">
        <v>1533</v>
      </c>
      <c r="J43" s="108">
        <v>1457</v>
      </c>
      <c r="K43" s="108">
        <v>1424</v>
      </c>
      <c r="L43" s="108">
        <v>1492</v>
      </c>
      <c r="M43" s="109">
        <v>1602</v>
      </c>
    </row>
    <row r="44" spans="2:13" ht="27.75" customHeight="1" x14ac:dyDescent="0.15">
      <c r="B44" s="1280"/>
      <c r="C44" s="1281"/>
      <c r="D44" s="106"/>
      <c r="E44" s="1286" t="s">
        <v>34</v>
      </c>
      <c r="F44" s="1286"/>
      <c r="G44" s="1286"/>
      <c r="H44" s="1287"/>
      <c r="I44" s="107">
        <v>121</v>
      </c>
      <c r="J44" s="108">
        <v>110</v>
      </c>
      <c r="K44" s="108">
        <v>93</v>
      </c>
      <c r="L44" s="108">
        <v>82</v>
      </c>
      <c r="M44" s="109">
        <v>287</v>
      </c>
    </row>
    <row r="45" spans="2:13" ht="27.75" customHeight="1" x14ac:dyDescent="0.15">
      <c r="B45" s="1280"/>
      <c r="C45" s="1281"/>
      <c r="D45" s="106"/>
      <c r="E45" s="1286" t="s">
        <v>35</v>
      </c>
      <c r="F45" s="1286"/>
      <c r="G45" s="1286"/>
      <c r="H45" s="1287"/>
      <c r="I45" s="107">
        <v>1480</v>
      </c>
      <c r="J45" s="108">
        <v>1393</v>
      </c>
      <c r="K45" s="108">
        <v>1363</v>
      </c>
      <c r="L45" s="108">
        <v>1332</v>
      </c>
      <c r="M45" s="109">
        <v>1336</v>
      </c>
    </row>
    <row r="46" spans="2:13" ht="27.75" customHeight="1" x14ac:dyDescent="0.15">
      <c r="B46" s="1280"/>
      <c r="C46" s="1281"/>
      <c r="D46" s="110"/>
      <c r="E46" s="1286" t="s">
        <v>36</v>
      </c>
      <c r="F46" s="1286"/>
      <c r="G46" s="1286"/>
      <c r="H46" s="1287"/>
      <c r="I46" s="107" t="s">
        <v>514</v>
      </c>
      <c r="J46" s="108" t="s">
        <v>514</v>
      </c>
      <c r="K46" s="108" t="s">
        <v>514</v>
      </c>
      <c r="L46" s="108" t="s">
        <v>514</v>
      </c>
      <c r="M46" s="109" t="s">
        <v>514</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t="s">
        <v>514</v>
      </c>
      <c r="J49" s="108" t="s">
        <v>514</v>
      </c>
      <c r="K49" s="108" t="s">
        <v>514</v>
      </c>
      <c r="L49" s="108" t="s">
        <v>514</v>
      </c>
      <c r="M49" s="109" t="s">
        <v>514</v>
      </c>
    </row>
    <row r="50" spans="2:13" ht="27.75" customHeight="1" x14ac:dyDescent="0.15">
      <c r="B50" s="1291" t="s">
        <v>40</v>
      </c>
      <c r="C50" s="1292"/>
      <c r="D50" s="112"/>
      <c r="E50" s="1286" t="s">
        <v>41</v>
      </c>
      <c r="F50" s="1286"/>
      <c r="G50" s="1286"/>
      <c r="H50" s="1287"/>
      <c r="I50" s="107">
        <v>1615</v>
      </c>
      <c r="J50" s="108">
        <v>1629</v>
      </c>
      <c r="K50" s="108">
        <v>1682</v>
      </c>
      <c r="L50" s="108">
        <v>1859</v>
      </c>
      <c r="M50" s="109">
        <v>2105</v>
      </c>
    </row>
    <row r="51" spans="2:13" ht="27.75" customHeight="1" x14ac:dyDescent="0.15">
      <c r="B51" s="1280"/>
      <c r="C51" s="1281"/>
      <c r="D51" s="106"/>
      <c r="E51" s="1286" t="s">
        <v>42</v>
      </c>
      <c r="F51" s="1286"/>
      <c r="G51" s="1286"/>
      <c r="H51" s="1287"/>
      <c r="I51" s="107" t="s">
        <v>514</v>
      </c>
      <c r="J51" s="108" t="s">
        <v>514</v>
      </c>
      <c r="K51" s="108" t="s">
        <v>514</v>
      </c>
      <c r="L51" s="108" t="s">
        <v>514</v>
      </c>
      <c r="M51" s="109" t="s">
        <v>514</v>
      </c>
    </row>
    <row r="52" spans="2:13" ht="27.75" customHeight="1" x14ac:dyDescent="0.15">
      <c r="B52" s="1282"/>
      <c r="C52" s="1283"/>
      <c r="D52" s="106"/>
      <c r="E52" s="1286" t="s">
        <v>43</v>
      </c>
      <c r="F52" s="1286"/>
      <c r="G52" s="1286"/>
      <c r="H52" s="1287"/>
      <c r="I52" s="107">
        <v>6108</v>
      </c>
      <c r="J52" s="108">
        <v>6019</v>
      </c>
      <c r="K52" s="108">
        <v>5903</v>
      </c>
      <c r="L52" s="108">
        <v>5786</v>
      </c>
      <c r="M52" s="109">
        <v>6012</v>
      </c>
    </row>
    <row r="53" spans="2:13" ht="27.75" customHeight="1" thickBot="1" x14ac:dyDescent="0.2">
      <c r="B53" s="1293" t="s">
        <v>44</v>
      </c>
      <c r="C53" s="1294"/>
      <c r="D53" s="113"/>
      <c r="E53" s="1295" t="s">
        <v>45</v>
      </c>
      <c r="F53" s="1295"/>
      <c r="G53" s="1295"/>
      <c r="H53" s="1296"/>
      <c r="I53" s="114">
        <v>1966</v>
      </c>
      <c r="J53" s="115">
        <v>1837</v>
      </c>
      <c r="K53" s="115">
        <v>1730</v>
      </c>
      <c r="L53" s="115">
        <v>1454</v>
      </c>
      <c r="M53" s="116">
        <v>1420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aIBem6GRnE4Gtr2QlmdztchMzZntFvkcvKDHavqrsxz0ZlirF+OgUBu9soqmgy5MdqPYkwpTcAE1vGs8vQ2+Q==" saltValue="gmrg3VW1+41ER1Dn/lhT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60" sqref="I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786</v>
      </c>
      <c r="G55" s="128">
        <v>786</v>
      </c>
      <c r="H55" s="129">
        <v>879</v>
      </c>
    </row>
    <row r="56" spans="2:8" ht="52.5" customHeight="1" x14ac:dyDescent="0.15">
      <c r="B56" s="130"/>
      <c r="C56" s="1307" t="s">
        <v>49</v>
      </c>
      <c r="D56" s="1307"/>
      <c r="E56" s="1308"/>
      <c r="F56" s="131" t="s">
        <v>514</v>
      </c>
      <c r="G56" s="131" t="s">
        <v>514</v>
      </c>
      <c r="H56" s="132" t="s">
        <v>514</v>
      </c>
    </row>
    <row r="57" spans="2:8" ht="53.25" customHeight="1" x14ac:dyDescent="0.15">
      <c r="B57" s="130"/>
      <c r="C57" s="1309" t="s">
        <v>50</v>
      </c>
      <c r="D57" s="1309"/>
      <c r="E57" s="1310"/>
      <c r="F57" s="133">
        <v>573</v>
      </c>
      <c r="G57" s="133">
        <v>649</v>
      </c>
      <c r="H57" s="134">
        <v>651</v>
      </c>
    </row>
    <row r="58" spans="2:8" ht="45.75" customHeight="1" x14ac:dyDescent="0.15">
      <c r="B58" s="135"/>
      <c r="C58" s="1297" t="s">
        <v>589</v>
      </c>
      <c r="D58" s="1298"/>
      <c r="E58" s="1299"/>
      <c r="F58" s="136"/>
      <c r="G58" s="136"/>
      <c r="H58" s="137">
        <v>401</v>
      </c>
    </row>
    <row r="59" spans="2:8" ht="45.75" customHeight="1" x14ac:dyDescent="0.15">
      <c r="B59" s="135"/>
      <c r="C59" s="1297" t="s">
        <v>590</v>
      </c>
      <c r="D59" s="1298"/>
      <c r="E59" s="1299"/>
      <c r="F59" s="136"/>
      <c r="G59" s="136"/>
      <c r="H59" s="137">
        <v>200</v>
      </c>
    </row>
    <row r="60" spans="2:8" ht="45.75" customHeight="1" x14ac:dyDescent="0.15">
      <c r="B60" s="135"/>
      <c r="C60" s="1297" t="s">
        <v>591</v>
      </c>
      <c r="D60" s="1298"/>
      <c r="E60" s="1299"/>
      <c r="F60" s="136"/>
      <c r="G60" s="136"/>
      <c r="H60" s="137">
        <v>50</v>
      </c>
    </row>
    <row r="61" spans="2:8" ht="45.75" customHeight="1" x14ac:dyDescent="0.15">
      <c r="B61" s="135"/>
      <c r="C61" s="1297" t="s">
        <v>51</v>
      </c>
      <c r="D61" s="1298"/>
      <c r="E61" s="1299"/>
      <c r="F61" s="136"/>
      <c r="G61" s="136"/>
      <c r="H61" s="137"/>
    </row>
    <row r="62" spans="2:8" ht="45.75" customHeight="1" thickBot="1" x14ac:dyDescent="0.2">
      <c r="B62" s="138"/>
      <c r="C62" s="1300" t="s">
        <v>52</v>
      </c>
      <c r="D62" s="1301"/>
      <c r="E62" s="1302"/>
      <c r="F62" s="139"/>
      <c r="G62" s="139"/>
      <c r="H62" s="140"/>
    </row>
    <row r="63" spans="2:8" ht="52.5" customHeight="1" thickBot="1" x14ac:dyDescent="0.2">
      <c r="B63" s="141"/>
      <c r="C63" s="1303" t="s">
        <v>53</v>
      </c>
      <c r="D63" s="1303"/>
      <c r="E63" s="1304"/>
      <c r="F63" s="142">
        <v>1359</v>
      </c>
      <c r="G63" s="142">
        <v>1435</v>
      </c>
      <c r="H63" s="143">
        <v>1530</v>
      </c>
    </row>
    <row r="64" spans="2:8" ht="15" customHeight="1" x14ac:dyDescent="0.15"/>
  </sheetData>
  <sheetProtection algorithmName="SHA-512" hashValue="C6ksQ2aIR8n+2qQR+gPvHQLw1qX5QFYFZb1Nm9PUjDEHfW4YqbYq2ZT+RE2973RHSm2Fbq0vKybs0LKjJduGew==" saltValue="c/Nibldv5Hgele3tBq63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topLeftCell="AN52" zoomScale="90" zoomScaleNormal="9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597</v>
      </c>
      <c r="AO51" s="1327"/>
      <c r="AP51" s="1327"/>
      <c r="AQ51" s="1327"/>
      <c r="AR51" s="1327"/>
      <c r="AS51" s="1327"/>
      <c r="AT51" s="1327"/>
      <c r="AU51" s="1327"/>
      <c r="AV51" s="1327"/>
      <c r="AW51" s="1327"/>
      <c r="AX51" s="1327"/>
      <c r="AY51" s="1327"/>
      <c r="AZ51" s="1327"/>
      <c r="BA51" s="1327"/>
      <c r="BB51" s="1327" t="s">
        <v>598</v>
      </c>
      <c r="BC51" s="1327"/>
      <c r="BD51" s="1327"/>
      <c r="BE51" s="1327"/>
      <c r="BF51" s="1327"/>
      <c r="BG51" s="1327"/>
      <c r="BH51" s="1327"/>
      <c r="BI51" s="1327"/>
      <c r="BJ51" s="1327"/>
      <c r="BK51" s="1327"/>
      <c r="BL51" s="1327"/>
      <c r="BM51" s="1327"/>
      <c r="BN51" s="1327"/>
      <c r="BO51" s="1327"/>
      <c r="BP51" s="1325">
        <v>43.9</v>
      </c>
      <c r="BQ51" s="1325"/>
      <c r="BR51" s="1325"/>
      <c r="BS51" s="1325"/>
      <c r="BT51" s="1325"/>
      <c r="BU51" s="1325"/>
      <c r="BV51" s="1325"/>
      <c r="BW51" s="1325"/>
      <c r="BX51" s="1325">
        <v>41</v>
      </c>
      <c r="BY51" s="1325"/>
      <c r="BZ51" s="1325"/>
      <c r="CA51" s="1325"/>
      <c r="CB51" s="1325"/>
      <c r="CC51" s="1325"/>
      <c r="CD51" s="1325"/>
      <c r="CE51" s="1325"/>
      <c r="CF51" s="1325">
        <v>38.200000000000003</v>
      </c>
      <c r="CG51" s="1325"/>
      <c r="CH51" s="1325"/>
      <c r="CI51" s="1325"/>
      <c r="CJ51" s="1325"/>
      <c r="CK51" s="1325"/>
      <c r="CL51" s="1325"/>
      <c r="CM51" s="1325"/>
      <c r="CN51" s="1325">
        <v>31.9</v>
      </c>
      <c r="CO51" s="1325"/>
      <c r="CP51" s="1325"/>
      <c r="CQ51" s="1325"/>
      <c r="CR51" s="1325"/>
      <c r="CS51" s="1325"/>
      <c r="CT51" s="1325"/>
      <c r="CU51" s="1325"/>
      <c r="CV51" s="1325">
        <v>29.6</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599</v>
      </c>
      <c r="BC53" s="1327"/>
      <c r="BD53" s="1327"/>
      <c r="BE53" s="1327"/>
      <c r="BF53" s="1327"/>
      <c r="BG53" s="1327"/>
      <c r="BH53" s="1327"/>
      <c r="BI53" s="1327"/>
      <c r="BJ53" s="1327"/>
      <c r="BK53" s="1327"/>
      <c r="BL53" s="1327"/>
      <c r="BM53" s="1327"/>
      <c r="BN53" s="1327"/>
      <c r="BO53" s="1327"/>
      <c r="BP53" s="1325">
        <v>67.900000000000006</v>
      </c>
      <c r="BQ53" s="1325"/>
      <c r="BR53" s="1325"/>
      <c r="BS53" s="1325"/>
      <c r="BT53" s="1325"/>
      <c r="BU53" s="1325"/>
      <c r="BV53" s="1325"/>
      <c r="BW53" s="1325"/>
      <c r="BX53" s="1325">
        <v>68.8</v>
      </c>
      <c r="BY53" s="1325"/>
      <c r="BZ53" s="1325"/>
      <c r="CA53" s="1325"/>
      <c r="CB53" s="1325"/>
      <c r="CC53" s="1325"/>
      <c r="CD53" s="1325"/>
      <c r="CE53" s="1325"/>
      <c r="CF53" s="1325">
        <v>69.8</v>
      </c>
      <c r="CG53" s="1325"/>
      <c r="CH53" s="1325"/>
      <c r="CI53" s="1325"/>
      <c r="CJ53" s="1325"/>
      <c r="CK53" s="1325"/>
      <c r="CL53" s="1325"/>
      <c r="CM53" s="1325"/>
      <c r="CN53" s="1325">
        <v>70.599999999999994</v>
      </c>
      <c r="CO53" s="1325"/>
      <c r="CP53" s="1325"/>
      <c r="CQ53" s="1325"/>
      <c r="CR53" s="1325"/>
      <c r="CS53" s="1325"/>
      <c r="CT53" s="1325"/>
      <c r="CU53" s="1325"/>
      <c r="CV53" s="1325">
        <v>71.7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600</v>
      </c>
      <c r="AO55" s="1324"/>
      <c r="AP55" s="1324"/>
      <c r="AQ55" s="1324"/>
      <c r="AR55" s="1324"/>
      <c r="AS55" s="1324"/>
      <c r="AT55" s="1324"/>
      <c r="AU55" s="1324"/>
      <c r="AV55" s="1324"/>
      <c r="AW55" s="1324"/>
      <c r="AX55" s="1324"/>
      <c r="AY55" s="1324"/>
      <c r="AZ55" s="1324"/>
      <c r="BA55" s="1324"/>
      <c r="BB55" s="1327" t="s">
        <v>601</v>
      </c>
      <c r="BC55" s="1327"/>
      <c r="BD55" s="1327"/>
      <c r="BE55" s="1327"/>
      <c r="BF55" s="1327"/>
      <c r="BG55" s="1327"/>
      <c r="BH55" s="1327"/>
      <c r="BI55" s="1327"/>
      <c r="BJ55" s="1327"/>
      <c r="BK55" s="1327"/>
      <c r="BL55" s="1327"/>
      <c r="BM55" s="1327"/>
      <c r="BN55" s="1327"/>
      <c r="BO55" s="1327"/>
      <c r="BP55" s="1325">
        <v>15.5</v>
      </c>
      <c r="BQ55" s="1325"/>
      <c r="BR55" s="1325"/>
      <c r="BS55" s="1325"/>
      <c r="BT55" s="1325"/>
      <c r="BU55" s="1325"/>
      <c r="BV55" s="1325"/>
      <c r="BW55" s="1325"/>
      <c r="BX55" s="1325">
        <v>14</v>
      </c>
      <c r="BY55" s="1325"/>
      <c r="BZ55" s="1325"/>
      <c r="CA55" s="1325"/>
      <c r="CB55" s="1325"/>
      <c r="CC55" s="1325"/>
      <c r="CD55" s="1325"/>
      <c r="CE55" s="1325"/>
      <c r="CF55" s="1325">
        <v>11.4</v>
      </c>
      <c r="CG55" s="1325"/>
      <c r="CH55" s="1325"/>
      <c r="CI55" s="1325"/>
      <c r="CJ55" s="1325"/>
      <c r="CK55" s="1325"/>
      <c r="CL55" s="1325"/>
      <c r="CM55" s="1325"/>
      <c r="CN55" s="1325">
        <v>10.4</v>
      </c>
      <c r="CO55" s="1325"/>
      <c r="CP55" s="1325"/>
      <c r="CQ55" s="1325"/>
      <c r="CR55" s="1325"/>
      <c r="CS55" s="1325"/>
      <c r="CT55" s="1325"/>
      <c r="CU55" s="1325"/>
      <c r="CV55" s="1325">
        <v>13.5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602</v>
      </c>
      <c r="BC57" s="1327"/>
      <c r="BD57" s="1327"/>
      <c r="BE57" s="1327"/>
      <c r="BF57" s="1327"/>
      <c r="BG57" s="1327"/>
      <c r="BH57" s="1327"/>
      <c r="BI57" s="1327"/>
      <c r="BJ57" s="1327"/>
      <c r="BK57" s="1327"/>
      <c r="BL57" s="1327"/>
      <c r="BM57" s="1327"/>
      <c r="BN57" s="1327"/>
      <c r="BO57" s="1327"/>
      <c r="BP57" s="1325">
        <v>57.7</v>
      </c>
      <c r="BQ57" s="1325"/>
      <c r="BR57" s="1325"/>
      <c r="BS57" s="1325"/>
      <c r="BT57" s="1325"/>
      <c r="BU57" s="1325"/>
      <c r="BV57" s="1325"/>
      <c r="BW57" s="1325"/>
      <c r="BX57" s="1325">
        <v>58</v>
      </c>
      <c r="BY57" s="1325"/>
      <c r="BZ57" s="1325"/>
      <c r="CA57" s="1325"/>
      <c r="CB57" s="1325"/>
      <c r="CC57" s="1325"/>
      <c r="CD57" s="1325"/>
      <c r="CE57" s="1325"/>
      <c r="CF57" s="1325">
        <v>59.7</v>
      </c>
      <c r="CG57" s="1325"/>
      <c r="CH57" s="1325"/>
      <c r="CI57" s="1325"/>
      <c r="CJ57" s="1325"/>
      <c r="CK57" s="1325"/>
      <c r="CL57" s="1325"/>
      <c r="CM57" s="1325"/>
      <c r="CN57" s="1325">
        <v>60.8</v>
      </c>
      <c r="CO57" s="1325"/>
      <c r="CP57" s="1325"/>
      <c r="CQ57" s="1325"/>
      <c r="CR57" s="1325"/>
      <c r="CS57" s="1325"/>
      <c r="CT57" s="1325"/>
      <c r="CU57" s="1325"/>
      <c r="CV57" s="1325">
        <v>65.3</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597</v>
      </c>
      <c r="AO73" s="1327"/>
      <c r="AP73" s="1327"/>
      <c r="AQ73" s="1327"/>
      <c r="AR73" s="1327"/>
      <c r="AS73" s="1327"/>
      <c r="AT73" s="1327"/>
      <c r="AU73" s="1327"/>
      <c r="AV73" s="1327"/>
      <c r="AW73" s="1327"/>
      <c r="AX73" s="1327"/>
      <c r="AY73" s="1327"/>
      <c r="AZ73" s="1327"/>
      <c r="BA73" s="1327"/>
      <c r="BB73" s="1327" t="s">
        <v>601</v>
      </c>
      <c r="BC73" s="1327"/>
      <c r="BD73" s="1327"/>
      <c r="BE73" s="1327"/>
      <c r="BF73" s="1327"/>
      <c r="BG73" s="1327"/>
      <c r="BH73" s="1327"/>
      <c r="BI73" s="1327"/>
      <c r="BJ73" s="1327"/>
      <c r="BK73" s="1327"/>
      <c r="BL73" s="1327"/>
      <c r="BM73" s="1327"/>
      <c r="BN73" s="1327"/>
      <c r="BO73" s="1327"/>
      <c r="BP73" s="1325">
        <v>43.9</v>
      </c>
      <c r="BQ73" s="1325"/>
      <c r="BR73" s="1325"/>
      <c r="BS73" s="1325"/>
      <c r="BT73" s="1325"/>
      <c r="BU73" s="1325"/>
      <c r="BV73" s="1325"/>
      <c r="BW73" s="1325"/>
      <c r="BX73" s="1325">
        <v>41</v>
      </c>
      <c r="BY73" s="1325"/>
      <c r="BZ73" s="1325"/>
      <c r="CA73" s="1325"/>
      <c r="CB73" s="1325"/>
      <c r="CC73" s="1325"/>
      <c r="CD73" s="1325"/>
      <c r="CE73" s="1325"/>
      <c r="CF73" s="1325">
        <v>38.200000000000003</v>
      </c>
      <c r="CG73" s="1325"/>
      <c r="CH73" s="1325"/>
      <c r="CI73" s="1325"/>
      <c r="CJ73" s="1325"/>
      <c r="CK73" s="1325"/>
      <c r="CL73" s="1325"/>
      <c r="CM73" s="1325"/>
      <c r="CN73" s="1325">
        <v>31.9</v>
      </c>
      <c r="CO73" s="1325"/>
      <c r="CP73" s="1325"/>
      <c r="CQ73" s="1325"/>
      <c r="CR73" s="1325"/>
      <c r="CS73" s="1325"/>
      <c r="CT73" s="1325"/>
      <c r="CU73" s="1325"/>
      <c r="CV73" s="1325">
        <v>29.6</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604</v>
      </c>
      <c r="BC75" s="1327"/>
      <c r="BD75" s="1327"/>
      <c r="BE75" s="1327"/>
      <c r="BF75" s="1327"/>
      <c r="BG75" s="1327"/>
      <c r="BH75" s="1327"/>
      <c r="BI75" s="1327"/>
      <c r="BJ75" s="1327"/>
      <c r="BK75" s="1327"/>
      <c r="BL75" s="1327"/>
      <c r="BM75" s="1327"/>
      <c r="BN75" s="1327"/>
      <c r="BO75" s="1327"/>
      <c r="BP75" s="1325">
        <v>3.6</v>
      </c>
      <c r="BQ75" s="1325"/>
      <c r="BR75" s="1325"/>
      <c r="BS75" s="1325"/>
      <c r="BT75" s="1325"/>
      <c r="BU75" s="1325"/>
      <c r="BV75" s="1325"/>
      <c r="BW75" s="1325"/>
      <c r="BX75" s="1325">
        <v>4</v>
      </c>
      <c r="BY75" s="1325"/>
      <c r="BZ75" s="1325"/>
      <c r="CA75" s="1325"/>
      <c r="CB75" s="1325"/>
      <c r="CC75" s="1325"/>
      <c r="CD75" s="1325"/>
      <c r="CE75" s="1325"/>
      <c r="CF75" s="1325">
        <v>4.5999999999999996</v>
      </c>
      <c r="CG75" s="1325"/>
      <c r="CH75" s="1325"/>
      <c r="CI75" s="1325"/>
      <c r="CJ75" s="1325"/>
      <c r="CK75" s="1325"/>
      <c r="CL75" s="1325"/>
      <c r="CM75" s="1325"/>
      <c r="CN75" s="1325">
        <v>5.0999999999999996</v>
      </c>
      <c r="CO75" s="1325"/>
      <c r="CP75" s="1325"/>
      <c r="CQ75" s="1325"/>
      <c r="CR75" s="1325"/>
      <c r="CS75" s="1325"/>
      <c r="CT75" s="1325"/>
      <c r="CU75" s="1325"/>
      <c r="CV75" s="1325">
        <v>4.5999999999999996</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605</v>
      </c>
      <c r="AO77" s="1324"/>
      <c r="AP77" s="1324"/>
      <c r="AQ77" s="1324"/>
      <c r="AR77" s="1324"/>
      <c r="AS77" s="1324"/>
      <c r="AT77" s="1324"/>
      <c r="AU77" s="1324"/>
      <c r="AV77" s="1324"/>
      <c r="AW77" s="1324"/>
      <c r="AX77" s="1324"/>
      <c r="AY77" s="1324"/>
      <c r="AZ77" s="1324"/>
      <c r="BA77" s="1324"/>
      <c r="BB77" s="1327" t="s">
        <v>606</v>
      </c>
      <c r="BC77" s="1327"/>
      <c r="BD77" s="1327"/>
      <c r="BE77" s="1327"/>
      <c r="BF77" s="1327"/>
      <c r="BG77" s="1327"/>
      <c r="BH77" s="1327"/>
      <c r="BI77" s="1327"/>
      <c r="BJ77" s="1327"/>
      <c r="BK77" s="1327"/>
      <c r="BL77" s="1327"/>
      <c r="BM77" s="1327"/>
      <c r="BN77" s="1327"/>
      <c r="BO77" s="1327"/>
      <c r="BP77" s="1325">
        <v>15.5</v>
      </c>
      <c r="BQ77" s="1325"/>
      <c r="BR77" s="1325"/>
      <c r="BS77" s="1325"/>
      <c r="BT77" s="1325"/>
      <c r="BU77" s="1325"/>
      <c r="BV77" s="1325"/>
      <c r="BW77" s="1325"/>
      <c r="BX77" s="1325">
        <v>14</v>
      </c>
      <c r="BY77" s="1325"/>
      <c r="BZ77" s="1325"/>
      <c r="CA77" s="1325"/>
      <c r="CB77" s="1325"/>
      <c r="CC77" s="1325"/>
      <c r="CD77" s="1325"/>
      <c r="CE77" s="1325"/>
      <c r="CF77" s="1325">
        <v>11.4</v>
      </c>
      <c r="CG77" s="1325"/>
      <c r="CH77" s="1325"/>
      <c r="CI77" s="1325"/>
      <c r="CJ77" s="1325"/>
      <c r="CK77" s="1325"/>
      <c r="CL77" s="1325"/>
      <c r="CM77" s="1325"/>
      <c r="CN77" s="1325">
        <v>10.4</v>
      </c>
      <c r="CO77" s="1325"/>
      <c r="CP77" s="1325"/>
      <c r="CQ77" s="1325"/>
      <c r="CR77" s="1325"/>
      <c r="CS77" s="1325"/>
      <c r="CT77" s="1325"/>
      <c r="CU77" s="1325"/>
      <c r="CV77" s="1325">
        <v>13.5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607</v>
      </c>
      <c r="BC79" s="1327"/>
      <c r="BD79" s="1327"/>
      <c r="BE79" s="1327"/>
      <c r="BF79" s="1327"/>
      <c r="BG79" s="1327"/>
      <c r="BH79" s="1327"/>
      <c r="BI79" s="1327"/>
      <c r="BJ79" s="1327"/>
      <c r="BK79" s="1327"/>
      <c r="BL79" s="1327"/>
      <c r="BM79" s="1327"/>
      <c r="BN79" s="1327"/>
      <c r="BO79" s="1327"/>
      <c r="BP79" s="1325">
        <v>6.6</v>
      </c>
      <c r="BQ79" s="1325"/>
      <c r="BR79" s="1325"/>
      <c r="BS79" s="1325"/>
      <c r="BT79" s="1325"/>
      <c r="BU79" s="1325"/>
      <c r="BV79" s="1325"/>
      <c r="BW79" s="1325"/>
      <c r="BX79" s="1325">
        <v>6.5</v>
      </c>
      <c r="BY79" s="1325"/>
      <c r="BZ79" s="1325"/>
      <c r="CA79" s="1325"/>
      <c r="CB79" s="1325"/>
      <c r="CC79" s="1325"/>
      <c r="CD79" s="1325"/>
      <c r="CE79" s="1325"/>
      <c r="CF79" s="1325">
        <v>6.7</v>
      </c>
      <c r="CG79" s="1325"/>
      <c r="CH79" s="1325"/>
      <c r="CI79" s="1325"/>
      <c r="CJ79" s="1325"/>
      <c r="CK79" s="1325"/>
      <c r="CL79" s="1325"/>
      <c r="CM79" s="1325"/>
      <c r="CN79" s="1325">
        <v>6.6</v>
      </c>
      <c r="CO79" s="1325"/>
      <c r="CP79" s="1325"/>
      <c r="CQ79" s="1325"/>
      <c r="CR79" s="1325"/>
      <c r="CS79" s="1325"/>
      <c r="CT79" s="1325"/>
      <c r="CU79" s="1325"/>
      <c r="CV79" s="1325">
        <v>8.3000000000000007</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2OiZIesXtKAMrXU93WyqM2O9AsQspVSa8ZKNVTod7O9hgy5RkMZ37qxTbostY04CUp2HYqUTE0/qHKDzvaZYQ==" saltValue="jI2Xb5UJSIv2gLTpASQz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55"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608</v>
      </c>
    </row>
  </sheetData>
  <sheetProtection algorithmName="SHA-512" hashValue="LK4DlQTHBzUlWcsRldD+AeWOktu1hP/eTKFYWY8EI8AuXuWqCm3bn9JvkOMsl70DzrBJdmyQEMMmBIytM8NDGQ==" saltValue="S7zTolnohR2JAOz0/aNO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2"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608</v>
      </c>
    </row>
  </sheetData>
  <sheetProtection algorithmName="SHA-512" hashValue="zmUQjDqEB4hssVAmi0+OZ05YFP/xDuff4WXthZA4GoG6qEsmg8lpTzsvr/ZAzGdW1q94zk459rcI9nlmhp8v1g==" saltValue="xtORMD02JfcM4MJ6Vnsq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553</v>
      </c>
      <c r="G2" s="157"/>
      <c r="H2" s="158"/>
    </row>
    <row r="3" spans="1:8" x14ac:dyDescent="0.15">
      <c r="A3" s="154" t="s">
        <v>546</v>
      </c>
      <c r="B3" s="159"/>
      <c r="C3" s="160"/>
      <c r="D3" s="161">
        <v>45157</v>
      </c>
      <c r="E3" s="162"/>
      <c r="F3" s="163">
        <v>57122</v>
      </c>
      <c r="G3" s="164"/>
      <c r="H3" s="165"/>
    </row>
    <row r="4" spans="1:8" x14ac:dyDescent="0.15">
      <c r="A4" s="166"/>
      <c r="B4" s="167"/>
      <c r="C4" s="168"/>
      <c r="D4" s="169">
        <v>36257</v>
      </c>
      <c r="E4" s="170"/>
      <c r="F4" s="171">
        <v>36191</v>
      </c>
      <c r="G4" s="172"/>
      <c r="H4" s="173"/>
    </row>
    <row r="5" spans="1:8" x14ac:dyDescent="0.15">
      <c r="A5" s="154" t="s">
        <v>548</v>
      </c>
      <c r="B5" s="159"/>
      <c r="C5" s="160"/>
      <c r="D5" s="161">
        <v>34222</v>
      </c>
      <c r="E5" s="162"/>
      <c r="F5" s="163">
        <v>53655</v>
      </c>
      <c r="G5" s="164"/>
      <c r="H5" s="165"/>
    </row>
    <row r="6" spans="1:8" x14ac:dyDescent="0.15">
      <c r="A6" s="166"/>
      <c r="B6" s="167"/>
      <c r="C6" s="168"/>
      <c r="D6" s="169">
        <v>31304</v>
      </c>
      <c r="E6" s="170"/>
      <c r="F6" s="171">
        <v>32719</v>
      </c>
      <c r="G6" s="172"/>
      <c r="H6" s="173"/>
    </row>
    <row r="7" spans="1:8" x14ac:dyDescent="0.15">
      <c r="A7" s="154" t="s">
        <v>549</v>
      </c>
      <c r="B7" s="159"/>
      <c r="C7" s="160"/>
      <c r="D7" s="161">
        <v>36140</v>
      </c>
      <c r="E7" s="162"/>
      <c r="F7" s="163">
        <v>53869</v>
      </c>
      <c r="G7" s="164"/>
      <c r="H7" s="165"/>
    </row>
    <row r="8" spans="1:8" x14ac:dyDescent="0.15">
      <c r="A8" s="166"/>
      <c r="B8" s="167"/>
      <c r="C8" s="168"/>
      <c r="D8" s="169">
        <v>28664</v>
      </c>
      <c r="E8" s="170"/>
      <c r="F8" s="171">
        <v>35046</v>
      </c>
      <c r="G8" s="172"/>
      <c r="H8" s="173"/>
    </row>
    <row r="9" spans="1:8" x14ac:dyDescent="0.15">
      <c r="A9" s="154" t="s">
        <v>550</v>
      </c>
      <c r="B9" s="159"/>
      <c r="C9" s="160"/>
      <c r="D9" s="161">
        <v>24609</v>
      </c>
      <c r="E9" s="162"/>
      <c r="F9" s="163">
        <v>59119</v>
      </c>
      <c r="G9" s="164"/>
      <c r="H9" s="165"/>
    </row>
    <row r="10" spans="1:8" x14ac:dyDescent="0.15">
      <c r="A10" s="166"/>
      <c r="B10" s="167"/>
      <c r="C10" s="168"/>
      <c r="D10" s="169">
        <v>22129</v>
      </c>
      <c r="E10" s="170"/>
      <c r="F10" s="171">
        <v>29900</v>
      </c>
      <c r="G10" s="172"/>
      <c r="H10" s="173"/>
    </row>
    <row r="11" spans="1:8" x14ac:dyDescent="0.15">
      <c r="A11" s="154" t="s">
        <v>551</v>
      </c>
      <c r="B11" s="159"/>
      <c r="C11" s="160"/>
      <c r="D11" s="161">
        <v>42563</v>
      </c>
      <c r="E11" s="162"/>
      <c r="F11" s="163">
        <v>84459</v>
      </c>
      <c r="G11" s="164"/>
      <c r="H11" s="165"/>
    </row>
    <row r="12" spans="1:8" x14ac:dyDescent="0.15">
      <c r="A12" s="166"/>
      <c r="B12" s="167"/>
      <c r="C12" s="174"/>
      <c r="D12" s="169">
        <v>33709</v>
      </c>
      <c r="E12" s="170"/>
      <c r="F12" s="171">
        <v>47314</v>
      </c>
      <c r="G12" s="172"/>
      <c r="H12" s="173"/>
    </row>
    <row r="13" spans="1:8" x14ac:dyDescent="0.15">
      <c r="A13" s="154"/>
      <c r="B13" s="159"/>
      <c r="C13" s="175"/>
      <c r="D13" s="176">
        <v>36538</v>
      </c>
      <c r="E13" s="177"/>
      <c r="F13" s="178">
        <v>61645</v>
      </c>
      <c r="G13" s="179"/>
      <c r="H13" s="165"/>
    </row>
    <row r="14" spans="1:8" x14ac:dyDescent="0.15">
      <c r="A14" s="166"/>
      <c r="B14" s="167"/>
      <c r="C14" s="168"/>
      <c r="D14" s="169">
        <v>30413</v>
      </c>
      <c r="E14" s="170"/>
      <c r="F14" s="171">
        <v>36234</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6.9</v>
      </c>
      <c r="C19" s="180">
        <f>ROUND(VALUE(SUBSTITUTE(実質収支比率等に係る経年分析!G$48,"▲","-")),2)</f>
        <v>5.92</v>
      </c>
      <c r="D19" s="180">
        <f>ROUND(VALUE(SUBSTITUTE(実質収支比率等に係る経年分析!H$48,"▲","-")),2)</f>
        <v>6.21</v>
      </c>
      <c r="E19" s="180">
        <f>ROUND(VALUE(SUBSTITUTE(実質収支比率等に係る経年分析!I$48,"▲","-")),2)</f>
        <v>7.09</v>
      </c>
      <c r="F19" s="180">
        <f>ROUND(VALUE(SUBSTITUTE(実質収支比率等に係る経年分析!J$48,"▲","-")),2)</f>
        <v>11.28</v>
      </c>
    </row>
    <row r="20" spans="1:11" x14ac:dyDescent="0.15">
      <c r="A20" s="180" t="s">
        <v>57</v>
      </c>
      <c r="B20" s="180">
        <f>ROUND(VALUE(SUBSTITUTE(実質収支比率等に係る経年分析!F$47,"▲","-")),2)</f>
        <v>17.600000000000001</v>
      </c>
      <c r="C20" s="180">
        <f>ROUND(VALUE(SUBSTITUTE(実質収支比率等に係る経年分析!G$47,"▲","-")),2)</f>
        <v>16.39</v>
      </c>
      <c r="D20" s="180">
        <f>ROUND(VALUE(SUBSTITUTE(実質収支比率等に係る経年分析!H$47,"▲","-")),2)</f>
        <v>15.53</v>
      </c>
      <c r="E20" s="180">
        <f>ROUND(VALUE(SUBSTITUTE(実質収支比率等に係る経年分析!I$47,"▲","-")),2)</f>
        <v>15.48</v>
      </c>
      <c r="F20" s="180">
        <f>ROUND(VALUE(SUBSTITUTE(実質収支比率等に係る経年分析!J$47,"▲","-")),2)</f>
        <v>16.489999999999998</v>
      </c>
    </row>
    <row r="21" spans="1:11" x14ac:dyDescent="0.15">
      <c r="A21" s="180" t="s">
        <v>58</v>
      </c>
      <c r="B21" s="180">
        <f>IF(ISNUMBER(VALUE(SUBSTITUTE(実質収支比率等に係る経年分析!F$49,"▲","-"))),ROUND(VALUE(SUBSTITUTE(実質収支比率等に係る経年分析!F$49,"▲","-")),2),NA())</f>
        <v>0.13</v>
      </c>
      <c r="C21" s="180">
        <f>IF(ISNUMBER(VALUE(SUBSTITUTE(実質収支比率等に係る経年分析!G$49,"▲","-"))),ROUND(VALUE(SUBSTITUTE(実質収支比率等に係る経年分析!G$49,"▲","-")),2),NA())</f>
        <v>-2.2799999999999998</v>
      </c>
      <c r="D21" s="180">
        <f>IF(ISNUMBER(VALUE(SUBSTITUTE(実質収支比率等に係る経年分析!H$49,"▲","-"))),ROUND(VALUE(SUBSTITUTE(実質収支比率等に係る経年分析!H$49,"▲","-")),2),NA())</f>
        <v>-0.42</v>
      </c>
      <c r="E21" s="180">
        <f>IF(ISNUMBER(VALUE(SUBSTITUTE(実質収支比率等に係る経年分析!I$49,"▲","-"))),ROUND(VALUE(SUBSTITUTE(実質収支比率等に係る経年分析!I$49,"▲","-")),2),NA())</f>
        <v>0.92</v>
      </c>
      <c r="F21" s="180">
        <f>IF(ISNUMBER(VALUE(SUBSTITUTE(実質収支比率等に係る経年分析!J$49,"▲","-"))),ROUND(VALUE(SUBSTITUTE(実質収支比率等に係る経年分析!J$49,"▲","-")),2),NA())</f>
        <v>6.26</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学校給食費特別会計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1.44</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4.6500000000000004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4.6900000000000004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9.2799999999999994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11.27</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573</v>
      </c>
      <c r="E42" s="182"/>
      <c r="F42" s="182"/>
      <c r="G42" s="182">
        <f>'実質公債費比率（分子）の構造'!L$52</f>
        <v>557</v>
      </c>
      <c r="H42" s="182"/>
      <c r="I42" s="182"/>
      <c r="J42" s="182">
        <f>'実質公債費比率（分子）の構造'!M$52</f>
        <v>543</v>
      </c>
      <c r="K42" s="182"/>
      <c r="L42" s="182"/>
      <c r="M42" s="182">
        <f>'実質公債費比率（分子）の構造'!N$52</f>
        <v>537</v>
      </c>
      <c r="N42" s="182"/>
      <c r="O42" s="182"/>
      <c r="P42" s="182">
        <f>'実質公債費比率（分子）の構造'!O$52</f>
        <v>538</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67</v>
      </c>
      <c r="B44" s="182">
        <f>'実質公債費比率（分子）の構造'!K$50</f>
        <v>0</v>
      </c>
      <c r="C44" s="182"/>
      <c r="D44" s="182"/>
      <c r="E44" s="182" t="str">
        <f>'実質公債費比率（分子）の構造'!L$50</f>
        <v>-</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68</v>
      </c>
      <c r="B45" s="182">
        <f>'実質公債費比率（分子）の構造'!K$49</f>
        <v>37</v>
      </c>
      <c r="C45" s="182"/>
      <c r="D45" s="182"/>
      <c r="E45" s="182">
        <f>'実質公債費比率（分子）の構造'!L$49</f>
        <v>35</v>
      </c>
      <c r="F45" s="182"/>
      <c r="G45" s="182"/>
      <c r="H45" s="182">
        <f>'実質公債費比率（分子）の構造'!M$49</f>
        <v>36</v>
      </c>
      <c r="I45" s="182"/>
      <c r="J45" s="182"/>
      <c r="K45" s="182">
        <f>'実質公債費比率（分子）の構造'!N$49</f>
        <v>35</v>
      </c>
      <c r="L45" s="182"/>
      <c r="M45" s="182"/>
      <c r="N45" s="182">
        <f>'実質公債費比率（分子）の構造'!O$49</f>
        <v>21</v>
      </c>
      <c r="O45" s="182"/>
      <c r="P45" s="182"/>
    </row>
    <row r="46" spans="1:16" x14ac:dyDescent="0.15">
      <c r="A46" s="182" t="s">
        <v>69</v>
      </c>
      <c r="B46" s="182">
        <f>'実質公債費比率（分子）の構造'!K$48</f>
        <v>171</v>
      </c>
      <c r="C46" s="182"/>
      <c r="D46" s="182"/>
      <c r="E46" s="182">
        <f>'実質公債費比率（分子）の構造'!L$48</f>
        <v>157</v>
      </c>
      <c r="F46" s="182"/>
      <c r="G46" s="182"/>
      <c r="H46" s="182">
        <f>'実質公債費比率（分子）の構造'!M$48</f>
        <v>157</v>
      </c>
      <c r="I46" s="182"/>
      <c r="J46" s="182"/>
      <c r="K46" s="182">
        <f>'実質公債費比率（分子）の構造'!N$48</f>
        <v>139</v>
      </c>
      <c r="L46" s="182"/>
      <c r="M46" s="182"/>
      <c r="N46" s="182">
        <f>'実質公債費比率（分子）の構造'!O$48</f>
        <v>72</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540</v>
      </c>
      <c r="C49" s="182"/>
      <c r="D49" s="182"/>
      <c r="E49" s="182">
        <f>'実質公債費比率（分子）の構造'!L$45</f>
        <v>576</v>
      </c>
      <c r="F49" s="182"/>
      <c r="G49" s="182"/>
      <c r="H49" s="182">
        <f>'実質公債費比率（分子）の構造'!M$45</f>
        <v>590</v>
      </c>
      <c r="I49" s="182"/>
      <c r="J49" s="182"/>
      <c r="K49" s="182">
        <f>'実質公債費比率（分子）の構造'!N$45</f>
        <v>609</v>
      </c>
      <c r="L49" s="182"/>
      <c r="M49" s="182"/>
      <c r="N49" s="182">
        <f>'実質公債費比率（分子）の構造'!O$45</f>
        <v>604</v>
      </c>
      <c r="O49" s="182"/>
      <c r="P49" s="182"/>
    </row>
    <row r="50" spans="1:16" x14ac:dyDescent="0.15">
      <c r="A50" s="182" t="s">
        <v>73</v>
      </c>
      <c r="B50" s="182" t="e">
        <f>NA()</f>
        <v>#N/A</v>
      </c>
      <c r="C50" s="182">
        <f>IF(ISNUMBER('実質公債費比率（分子）の構造'!K$53),'実質公債費比率（分子）の構造'!K$53,NA())</f>
        <v>175</v>
      </c>
      <c r="D50" s="182" t="e">
        <f>NA()</f>
        <v>#N/A</v>
      </c>
      <c r="E50" s="182" t="e">
        <f>NA()</f>
        <v>#N/A</v>
      </c>
      <c r="F50" s="182">
        <f>IF(ISNUMBER('実質公債費比率（分子）の構造'!L$53),'実質公債費比率（分子）の構造'!L$53,NA())</f>
        <v>211</v>
      </c>
      <c r="G50" s="182" t="e">
        <f>NA()</f>
        <v>#N/A</v>
      </c>
      <c r="H50" s="182" t="e">
        <f>NA()</f>
        <v>#N/A</v>
      </c>
      <c r="I50" s="182">
        <f>IF(ISNUMBER('実質公債費比率（分子）の構造'!M$53),'実質公債費比率（分子）の構造'!M$53,NA())</f>
        <v>240</v>
      </c>
      <c r="J50" s="182" t="e">
        <f>NA()</f>
        <v>#N/A</v>
      </c>
      <c r="K50" s="182" t="e">
        <f>NA()</f>
        <v>#N/A</v>
      </c>
      <c r="L50" s="182">
        <f>IF(ISNUMBER('実質公債費比率（分子）の構造'!N$53),'実質公債費比率（分子）の構造'!N$53,NA())</f>
        <v>246</v>
      </c>
      <c r="M50" s="182" t="e">
        <f>NA()</f>
        <v>#N/A</v>
      </c>
      <c r="N50" s="182" t="e">
        <f>NA()</f>
        <v>#N/A</v>
      </c>
      <c r="O50" s="182">
        <f>IF(ISNUMBER('実質公債費比率（分子）の構造'!O$53),'実質公債費比率（分子）の構造'!O$53,NA())</f>
        <v>159</v>
      </c>
      <c r="P50" s="182" t="e">
        <f>NA()</f>
        <v>#N/A</v>
      </c>
    </row>
    <row r="53" spans="1:16" x14ac:dyDescent="0.15">
      <c r="A53" s="150" t="s">
        <v>74</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6108</v>
      </c>
      <c r="E56" s="181"/>
      <c r="F56" s="181"/>
      <c r="G56" s="181">
        <f>'将来負担比率（分子）の構造'!J$52</f>
        <v>6019</v>
      </c>
      <c r="H56" s="181"/>
      <c r="I56" s="181"/>
      <c r="J56" s="181">
        <f>'将来負担比率（分子）の構造'!K$52</f>
        <v>5903</v>
      </c>
      <c r="K56" s="181"/>
      <c r="L56" s="181"/>
      <c r="M56" s="181">
        <f>'将来負担比率（分子）の構造'!L$52</f>
        <v>5786</v>
      </c>
      <c r="N56" s="181"/>
      <c r="O56" s="181"/>
      <c r="P56" s="181">
        <f>'将来負担比率（分子）の構造'!M$52</f>
        <v>6012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1615</v>
      </c>
      <c r="E58" s="181"/>
      <c r="F58" s="181"/>
      <c r="G58" s="181">
        <f>'将来負担比率（分子）の構造'!J$50</f>
        <v>1629</v>
      </c>
      <c r="H58" s="181"/>
      <c r="I58" s="181"/>
      <c r="J58" s="181">
        <f>'将来負担比率（分子）の構造'!K$50</f>
        <v>1682</v>
      </c>
      <c r="K58" s="181"/>
      <c r="L58" s="181"/>
      <c r="M58" s="181">
        <f>'将来負担比率（分子）の構造'!L$50</f>
        <v>1859</v>
      </c>
      <c r="N58" s="181"/>
      <c r="O58" s="181"/>
      <c r="P58" s="181">
        <f>'将来負担比率（分子）の構造'!M$50</f>
        <v>2105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1480</v>
      </c>
      <c r="C62" s="181"/>
      <c r="D62" s="181"/>
      <c r="E62" s="181">
        <f>'将来負担比率（分子）の構造'!J$45</f>
        <v>1393</v>
      </c>
      <c r="F62" s="181"/>
      <c r="G62" s="181"/>
      <c r="H62" s="181">
        <f>'将来負担比率（分子）の構造'!K$45</f>
        <v>1363</v>
      </c>
      <c r="I62" s="181"/>
      <c r="J62" s="181"/>
      <c r="K62" s="181">
        <f>'将来負担比率（分子）の構造'!L$45</f>
        <v>1332</v>
      </c>
      <c r="L62" s="181"/>
      <c r="M62" s="181"/>
      <c r="N62" s="181">
        <f>'将来負担比率（分子）の構造'!M$45</f>
        <v>1336</v>
      </c>
      <c r="O62" s="181"/>
      <c r="P62" s="181"/>
    </row>
    <row r="63" spans="1:16" x14ac:dyDescent="0.15">
      <c r="A63" s="181" t="s">
        <v>34</v>
      </c>
      <c r="B63" s="181">
        <f>'将来負担比率（分子）の構造'!I$44</f>
        <v>121</v>
      </c>
      <c r="C63" s="181"/>
      <c r="D63" s="181"/>
      <c r="E63" s="181">
        <f>'将来負担比率（分子）の構造'!J$44</f>
        <v>110</v>
      </c>
      <c r="F63" s="181"/>
      <c r="G63" s="181"/>
      <c r="H63" s="181">
        <f>'将来負担比率（分子）の構造'!K$44</f>
        <v>93</v>
      </c>
      <c r="I63" s="181"/>
      <c r="J63" s="181"/>
      <c r="K63" s="181">
        <f>'将来負担比率（分子）の構造'!L$44</f>
        <v>82</v>
      </c>
      <c r="L63" s="181"/>
      <c r="M63" s="181"/>
      <c r="N63" s="181">
        <f>'将来負担比率（分子）の構造'!M$44</f>
        <v>287</v>
      </c>
      <c r="O63" s="181"/>
      <c r="P63" s="181"/>
    </row>
    <row r="64" spans="1:16" x14ac:dyDescent="0.15">
      <c r="A64" s="181" t="s">
        <v>33</v>
      </c>
      <c r="B64" s="181">
        <f>'将来負担比率（分子）の構造'!I$43</f>
        <v>1533</v>
      </c>
      <c r="C64" s="181"/>
      <c r="D64" s="181"/>
      <c r="E64" s="181">
        <f>'将来負担比率（分子）の構造'!J$43</f>
        <v>1457</v>
      </c>
      <c r="F64" s="181"/>
      <c r="G64" s="181"/>
      <c r="H64" s="181">
        <f>'将来負担比率（分子）の構造'!K$43</f>
        <v>1424</v>
      </c>
      <c r="I64" s="181"/>
      <c r="J64" s="181"/>
      <c r="K64" s="181">
        <f>'将来負担比率（分子）の構造'!L$43</f>
        <v>1492</v>
      </c>
      <c r="L64" s="181"/>
      <c r="M64" s="181"/>
      <c r="N64" s="181">
        <f>'将来負担比率（分子）の構造'!M$43</f>
        <v>1602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6555</v>
      </c>
      <c r="C66" s="181"/>
      <c r="D66" s="181"/>
      <c r="E66" s="181">
        <f>'将来負担比率（分子）の構造'!J$41</f>
        <v>6524</v>
      </c>
      <c r="F66" s="181"/>
      <c r="G66" s="181"/>
      <c r="H66" s="181">
        <f>'将来負担比率（分子）の構造'!K$41</f>
        <v>6435</v>
      </c>
      <c r="I66" s="181"/>
      <c r="J66" s="181"/>
      <c r="K66" s="181">
        <f>'将来負担比率（分子）の構造'!L$41</f>
        <v>6193</v>
      </c>
      <c r="L66" s="181"/>
      <c r="M66" s="181"/>
      <c r="N66" s="181">
        <f>'将来負担比率（分子）の構造'!M$41</f>
        <v>6312</v>
      </c>
      <c r="O66" s="181"/>
      <c r="P66" s="181"/>
    </row>
    <row r="67" spans="1:16" x14ac:dyDescent="0.15">
      <c r="A67" s="181" t="s">
        <v>77</v>
      </c>
      <c r="B67" s="181" t="e">
        <f>NA()</f>
        <v>#N/A</v>
      </c>
      <c r="C67" s="181">
        <f>IF(ISNUMBER('将来負担比率（分子）の構造'!I$53), IF('将来負担比率（分子）の構造'!I$53 &lt; 0, 0, '将来負担比率（分子）の構造'!I$53), NA())</f>
        <v>1966</v>
      </c>
      <c r="D67" s="181" t="e">
        <f>NA()</f>
        <v>#N/A</v>
      </c>
      <c r="E67" s="181" t="e">
        <f>NA()</f>
        <v>#N/A</v>
      </c>
      <c r="F67" s="181">
        <f>IF(ISNUMBER('将来負担比率（分子）の構造'!J$53), IF('将来負担比率（分子）の構造'!J$53 &lt; 0, 0, '将来負担比率（分子）の構造'!J$53), NA())</f>
        <v>1837</v>
      </c>
      <c r="G67" s="181" t="e">
        <f>NA()</f>
        <v>#N/A</v>
      </c>
      <c r="H67" s="181" t="e">
        <f>NA()</f>
        <v>#N/A</v>
      </c>
      <c r="I67" s="181">
        <f>IF(ISNUMBER('将来負担比率（分子）の構造'!K$53), IF('将来負担比率（分子）の構造'!K$53 &lt; 0, 0, '将来負担比率（分子）の構造'!K$53), NA())</f>
        <v>1730</v>
      </c>
      <c r="J67" s="181" t="e">
        <f>NA()</f>
        <v>#N/A</v>
      </c>
      <c r="K67" s="181" t="e">
        <f>NA()</f>
        <v>#N/A</v>
      </c>
      <c r="L67" s="181">
        <f>IF(ISNUMBER('将来負担比率（分子）の構造'!L$53), IF('将来負担比率（分子）の構造'!L$53 &lt; 0, 0, '将来負担比率（分子）の構造'!L$53), NA())</f>
        <v>1454</v>
      </c>
      <c r="M67" s="181" t="e">
        <f>NA()</f>
        <v>#N/A</v>
      </c>
      <c r="N67" s="181" t="e">
        <f>NA()</f>
        <v>#N/A</v>
      </c>
      <c r="O67" s="181">
        <f>IF(ISNUMBER('将来負担比率（分子）の構造'!M$53), IF('将来負担比率（分子）の構造'!M$53 &lt; 0, 0, '将来負担比率（分子）の構造'!M$53), NA())</f>
        <v>1420</v>
      </c>
      <c r="P67" s="181" t="e">
        <f>NA()</f>
        <v>#N/A</v>
      </c>
    </row>
    <row r="70" spans="1:16" x14ac:dyDescent="0.15">
      <c r="A70" s="183" t="s">
        <v>78</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79</v>
      </c>
      <c r="B72" s="185">
        <f>基金残高に係る経年分析!F55</f>
        <v>786</v>
      </c>
      <c r="C72" s="185">
        <f>基金残高に係る経年分析!G55</f>
        <v>786</v>
      </c>
      <c r="D72" s="185">
        <f>基金残高に係る経年分析!H55</f>
        <v>879</v>
      </c>
    </row>
    <row r="73" spans="1:16" x14ac:dyDescent="0.15">
      <c r="A73" s="184" t="s">
        <v>80</v>
      </c>
      <c r="B73" s="185" t="str">
        <f>基金残高に係る経年分析!F56</f>
        <v>-</v>
      </c>
      <c r="C73" s="185" t="str">
        <f>基金残高に係る経年分析!G56</f>
        <v>-</v>
      </c>
      <c r="D73" s="185" t="str">
        <f>基金残高に係る経年分析!H56</f>
        <v>-</v>
      </c>
    </row>
    <row r="74" spans="1:16" x14ac:dyDescent="0.15">
      <c r="A74" s="184" t="s">
        <v>81</v>
      </c>
      <c r="B74" s="185">
        <f>基金残高に係る経年分析!F57</f>
        <v>573</v>
      </c>
      <c r="C74" s="185">
        <f>基金残高に係る経年分析!G57</f>
        <v>649</v>
      </c>
      <c r="D74" s="185">
        <f>基金残高に係る経年分析!H57</f>
        <v>651</v>
      </c>
    </row>
  </sheetData>
  <sheetProtection algorithmName="SHA-512" hashValue="z8vjA1eOVrOFRufhQcnRdDpoo/7ew9JOoC5+4YpERgRWSc33c2SCEUrEn4gLE/cHm6ef2Aka541RdXdIOWx+eA==" saltValue="z1jDKWwGvZCXWy3Ef1kW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219</v>
      </c>
      <c r="DI1" s="662"/>
      <c r="DJ1" s="662"/>
      <c r="DK1" s="662"/>
      <c r="DL1" s="662"/>
      <c r="DM1" s="662"/>
      <c r="DN1" s="663"/>
      <c r="DO1" s="226"/>
      <c r="DP1" s="661" t="s">
        <v>220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225</v>
      </c>
      <c r="S4" s="665"/>
      <c r="T4" s="665"/>
      <c r="U4" s="665"/>
      <c r="V4" s="665"/>
      <c r="W4" s="665"/>
      <c r="X4" s="665"/>
      <c r="Y4" s="666"/>
      <c r="Z4" s="664" t="s">
        <v>226</v>
      </c>
      <c r="AA4" s="665"/>
      <c r="AB4" s="665"/>
      <c r="AC4" s="666"/>
      <c r="AD4" s="664" t="s">
        <v>227</v>
      </c>
      <c r="AE4" s="665"/>
      <c r="AF4" s="665"/>
      <c r="AG4" s="665"/>
      <c r="AH4" s="665"/>
      <c r="AI4" s="665"/>
      <c r="AJ4" s="665"/>
      <c r="AK4" s="666"/>
      <c r="AL4" s="664" t="s">
        <v>226</v>
      </c>
      <c r="AM4" s="665"/>
      <c r="AN4" s="665"/>
      <c r="AO4" s="666"/>
      <c r="AP4" s="670" t="s">
        <v>228</v>
      </c>
      <c r="AQ4" s="670"/>
      <c r="AR4" s="670"/>
      <c r="AS4" s="670"/>
      <c r="AT4" s="670"/>
      <c r="AU4" s="670"/>
      <c r="AV4" s="670"/>
      <c r="AW4" s="670"/>
      <c r="AX4" s="670"/>
      <c r="AY4" s="670"/>
      <c r="AZ4" s="670"/>
      <c r="BA4" s="670"/>
      <c r="BB4" s="670"/>
      <c r="BC4" s="670"/>
      <c r="BD4" s="670"/>
      <c r="BE4" s="670"/>
      <c r="BF4" s="670"/>
      <c r="BG4" s="670" t="s">
        <v>229</v>
      </c>
      <c r="BH4" s="670"/>
      <c r="BI4" s="670"/>
      <c r="BJ4" s="670"/>
      <c r="BK4" s="670"/>
      <c r="BL4" s="670"/>
      <c r="BM4" s="670"/>
      <c r="BN4" s="670"/>
      <c r="BO4" s="670" t="s">
        <v>226</v>
      </c>
      <c r="BP4" s="670"/>
      <c r="BQ4" s="670"/>
      <c r="BR4" s="670"/>
      <c r="BS4" s="670" t="s">
        <v>230</v>
      </c>
      <c r="BT4" s="670"/>
      <c r="BU4" s="670"/>
      <c r="BV4" s="670"/>
      <c r="BW4" s="670"/>
      <c r="BX4" s="670"/>
      <c r="BY4" s="670"/>
      <c r="BZ4" s="670"/>
      <c r="CA4" s="670"/>
      <c r="CB4" s="670"/>
      <c r="CD4" s="667" t="s">
        <v>231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232</v>
      </c>
      <c r="C5" s="672"/>
      <c r="D5" s="672"/>
      <c r="E5" s="672"/>
      <c r="F5" s="672"/>
      <c r="G5" s="672"/>
      <c r="H5" s="672"/>
      <c r="I5" s="672"/>
      <c r="J5" s="672"/>
      <c r="K5" s="672"/>
      <c r="L5" s="672"/>
      <c r="M5" s="672"/>
      <c r="N5" s="672"/>
      <c r="O5" s="672"/>
      <c r="P5" s="672"/>
      <c r="Q5" s="673"/>
      <c r="R5" s="674">
        <v>3423469</v>
      </c>
      <c r="S5" s="675"/>
      <c r="T5" s="675"/>
      <c r="U5" s="675"/>
      <c r="V5" s="675"/>
      <c r="W5" s="675"/>
      <c r="X5" s="675"/>
      <c r="Y5" s="676"/>
      <c r="Z5" s="677">
        <v>34.299999999999997</v>
      </c>
      <c r="AA5" s="677"/>
      <c r="AB5" s="677"/>
      <c r="AC5" s="677"/>
      <c r="AD5" s="678">
        <v>3423469</v>
      </c>
      <c r="AE5" s="678"/>
      <c r="AF5" s="678"/>
      <c r="AG5" s="678"/>
      <c r="AH5" s="678"/>
      <c r="AI5" s="678"/>
      <c r="AJ5" s="678"/>
      <c r="AK5" s="678"/>
      <c r="AL5" s="679">
        <v>67.5</v>
      </c>
      <c r="AM5" s="680"/>
      <c r="AN5" s="680"/>
      <c r="AO5" s="681"/>
      <c r="AP5" s="671" t="s">
        <v>233</v>
      </c>
      <c r="AQ5" s="672"/>
      <c r="AR5" s="672"/>
      <c r="AS5" s="672"/>
      <c r="AT5" s="672"/>
      <c r="AU5" s="672"/>
      <c r="AV5" s="672"/>
      <c r="AW5" s="672"/>
      <c r="AX5" s="672"/>
      <c r="AY5" s="672"/>
      <c r="AZ5" s="672"/>
      <c r="BA5" s="672"/>
      <c r="BB5" s="672"/>
      <c r="BC5" s="672"/>
      <c r="BD5" s="672"/>
      <c r="BE5" s="672"/>
      <c r="BF5" s="673"/>
      <c r="BG5" s="685">
        <v>3423469</v>
      </c>
      <c r="BH5" s="686"/>
      <c r="BI5" s="686"/>
      <c r="BJ5" s="686"/>
      <c r="BK5" s="686"/>
      <c r="BL5" s="686"/>
      <c r="BM5" s="686"/>
      <c r="BN5" s="687"/>
      <c r="BO5" s="688">
        <v>100</v>
      </c>
      <c r="BP5" s="688"/>
      <c r="BQ5" s="688"/>
      <c r="BR5" s="688"/>
      <c r="BS5" s="689" t="s">
        <v>234</v>
      </c>
      <c r="BT5" s="689"/>
      <c r="BU5" s="689"/>
      <c r="BV5" s="689"/>
      <c r="BW5" s="689"/>
      <c r="BX5" s="689"/>
      <c r="BY5" s="689"/>
      <c r="BZ5" s="689"/>
      <c r="CA5" s="689"/>
      <c r="CB5" s="693"/>
      <c r="CD5" s="667" t="s">
        <v>228</v>
      </c>
      <c r="CE5" s="668"/>
      <c r="CF5" s="668"/>
      <c r="CG5" s="668"/>
      <c r="CH5" s="668"/>
      <c r="CI5" s="668"/>
      <c r="CJ5" s="668"/>
      <c r="CK5" s="668"/>
      <c r="CL5" s="668"/>
      <c r="CM5" s="668"/>
      <c r="CN5" s="668"/>
      <c r="CO5" s="668"/>
      <c r="CP5" s="668"/>
      <c r="CQ5" s="669"/>
      <c r="CR5" s="667" t="s">
        <v>235</v>
      </c>
      <c r="CS5" s="668"/>
      <c r="CT5" s="668"/>
      <c r="CU5" s="668"/>
      <c r="CV5" s="668"/>
      <c r="CW5" s="668"/>
      <c r="CX5" s="668"/>
      <c r="CY5" s="669"/>
      <c r="CZ5" s="667" t="s">
        <v>226</v>
      </c>
      <c r="DA5" s="668"/>
      <c r="DB5" s="668"/>
      <c r="DC5" s="669"/>
      <c r="DD5" s="667" t="s">
        <v>236</v>
      </c>
      <c r="DE5" s="668"/>
      <c r="DF5" s="668"/>
      <c r="DG5" s="668"/>
      <c r="DH5" s="668"/>
      <c r="DI5" s="668"/>
      <c r="DJ5" s="668"/>
      <c r="DK5" s="668"/>
      <c r="DL5" s="668"/>
      <c r="DM5" s="668"/>
      <c r="DN5" s="668"/>
      <c r="DO5" s="668"/>
      <c r="DP5" s="669"/>
      <c r="DQ5" s="667" t="s">
        <v>237</v>
      </c>
      <c r="DR5" s="668"/>
      <c r="DS5" s="668"/>
      <c r="DT5" s="668"/>
      <c r="DU5" s="668"/>
      <c r="DV5" s="668"/>
      <c r="DW5" s="668"/>
      <c r="DX5" s="668"/>
      <c r="DY5" s="668"/>
      <c r="DZ5" s="668"/>
      <c r="EA5" s="668"/>
      <c r="EB5" s="668"/>
      <c r="EC5" s="669"/>
    </row>
    <row r="6" spans="2:143" ht="11.25" customHeight="1" x14ac:dyDescent="0.15">
      <c r="B6" s="682" t="s">
        <v>238</v>
      </c>
      <c r="C6" s="683"/>
      <c r="D6" s="683"/>
      <c r="E6" s="683"/>
      <c r="F6" s="683"/>
      <c r="G6" s="683"/>
      <c r="H6" s="683"/>
      <c r="I6" s="683"/>
      <c r="J6" s="683"/>
      <c r="K6" s="683"/>
      <c r="L6" s="683"/>
      <c r="M6" s="683"/>
      <c r="N6" s="683"/>
      <c r="O6" s="683"/>
      <c r="P6" s="683"/>
      <c r="Q6" s="684"/>
      <c r="R6" s="685">
        <v>117470</v>
      </c>
      <c r="S6" s="686"/>
      <c r="T6" s="686"/>
      <c r="U6" s="686"/>
      <c r="V6" s="686"/>
      <c r="W6" s="686"/>
      <c r="X6" s="686"/>
      <c r="Y6" s="687"/>
      <c r="Z6" s="688">
        <v>1.2</v>
      </c>
      <c r="AA6" s="688"/>
      <c r="AB6" s="688"/>
      <c r="AC6" s="688"/>
      <c r="AD6" s="689">
        <v>117470</v>
      </c>
      <c r="AE6" s="689"/>
      <c r="AF6" s="689"/>
      <c r="AG6" s="689"/>
      <c r="AH6" s="689"/>
      <c r="AI6" s="689"/>
      <c r="AJ6" s="689"/>
      <c r="AK6" s="689"/>
      <c r="AL6" s="690">
        <v>2.2999999999999998</v>
      </c>
      <c r="AM6" s="691"/>
      <c r="AN6" s="691"/>
      <c r="AO6" s="692"/>
      <c r="AP6" s="682" t="s">
        <v>239</v>
      </c>
      <c r="AQ6" s="683"/>
      <c r="AR6" s="683"/>
      <c r="AS6" s="683"/>
      <c r="AT6" s="683"/>
      <c r="AU6" s="683"/>
      <c r="AV6" s="683"/>
      <c r="AW6" s="683"/>
      <c r="AX6" s="683"/>
      <c r="AY6" s="683"/>
      <c r="AZ6" s="683"/>
      <c r="BA6" s="683"/>
      <c r="BB6" s="683"/>
      <c r="BC6" s="683"/>
      <c r="BD6" s="683"/>
      <c r="BE6" s="683"/>
      <c r="BF6" s="684"/>
      <c r="BG6" s="685">
        <v>3423469</v>
      </c>
      <c r="BH6" s="686"/>
      <c r="BI6" s="686"/>
      <c r="BJ6" s="686"/>
      <c r="BK6" s="686"/>
      <c r="BL6" s="686"/>
      <c r="BM6" s="686"/>
      <c r="BN6" s="687"/>
      <c r="BO6" s="688">
        <v>100</v>
      </c>
      <c r="BP6" s="688"/>
      <c r="BQ6" s="688"/>
      <c r="BR6" s="688"/>
      <c r="BS6" s="689" t="s">
        <v>140</v>
      </c>
      <c r="BT6" s="689"/>
      <c r="BU6" s="689"/>
      <c r="BV6" s="689"/>
      <c r="BW6" s="689"/>
      <c r="BX6" s="689"/>
      <c r="BY6" s="689"/>
      <c r="BZ6" s="689"/>
      <c r="CA6" s="689"/>
      <c r="CB6" s="693"/>
      <c r="CD6" s="696" t="s">
        <v>240</v>
      </c>
      <c r="CE6" s="697"/>
      <c r="CF6" s="697"/>
      <c r="CG6" s="697"/>
      <c r="CH6" s="697"/>
      <c r="CI6" s="697"/>
      <c r="CJ6" s="697"/>
      <c r="CK6" s="697"/>
      <c r="CL6" s="697"/>
      <c r="CM6" s="697"/>
      <c r="CN6" s="697"/>
      <c r="CO6" s="697"/>
      <c r="CP6" s="697"/>
      <c r="CQ6" s="698"/>
      <c r="CR6" s="685">
        <v>94052</v>
      </c>
      <c r="CS6" s="686"/>
      <c r="CT6" s="686"/>
      <c r="CU6" s="686"/>
      <c r="CV6" s="686"/>
      <c r="CW6" s="686"/>
      <c r="CX6" s="686"/>
      <c r="CY6" s="687"/>
      <c r="CZ6" s="679">
        <v>1</v>
      </c>
      <c r="DA6" s="680"/>
      <c r="DB6" s="680"/>
      <c r="DC6" s="699"/>
      <c r="DD6" s="694" t="s">
        <v>140</v>
      </c>
      <c r="DE6" s="686"/>
      <c r="DF6" s="686"/>
      <c r="DG6" s="686"/>
      <c r="DH6" s="686"/>
      <c r="DI6" s="686"/>
      <c r="DJ6" s="686"/>
      <c r="DK6" s="686"/>
      <c r="DL6" s="686"/>
      <c r="DM6" s="686"/>
      <c r="DN6" s="686"/>
      <c r="DO6" s="686"/>
      <c r="DP6" s="687"/>
      <c r="DQ6" s="694">
        <v>94052</v>
      </c>
      <c r="DR6" s="686"/>
      <c r="DS6" s="686"/>
      <c r="DT6" s="686"/>
      <c r="DU6" s="686"/>
      <c r="DV6" s="686"/>
      <c r="DW6" s="686"/>
      <c r="DX6" s="686"/>
      <c r="DY6" s="686"/>
      <c r="DZ6" s="686"/>
      <c r="EA6" s="686"/>
      <c r="EB6" s="686"/>
      <c r="EC6" s="695"/>
    </row>
    <row r="7" spans="2:143" ht="11.25" customHeight="1" x14ac:dyDescent="0.15">
      <c r="B7" s="682" t="s">
        <v>241</v>
      </c>
      <c r="C7" s="683"/>
      <c r="D7" s="683"/>
      <c r="E7" s="683"/>
      <c r="F7" s="683"/>
      <c r="G7" s="683"/>
      <c r="H7" s="683"/>
      <c r="I7" s="683"/>
      <c r="J7" s="683"/>
      <c r="K7" s="683"/>
      <c r="L7" s="683"/>
      <c r="M7" s="683"/>
      <c r="N7" s="683"/>
      <c r="O7" s="683"/>
      <c r="P7" s="683"/>
      <c r="Q7" s="684"/>
      <c r="R7" s="685">
        <v>1869</v>
      </c>
      <c r="S7" s="686"/>
      <c r="T7" s="686"/>
      <c r="U7" s="686"/>
      <c r="V7" s="686"/>
      <c r="W7" s="686"/>
      <c r="X7" s="686"/>
      <c r="Y7" s="687"/>
      <c r="Z7" s="688">
        <v>0</v>
      </c>
      <c r="AA7" s="688"/>
      <c r="AB7" s="688"/>
      <c r="AC7" s="688"/>
      <c r="AD7" s="689">
        <v>1869</v>
      </c>
      <c r="AE7" s="689"/>
      <c r="AF7" s="689"/>
      <c r="AG7" s="689"/>
      <c r="AH7" s="689"/>
      <c r="AI7" s="689"/>
      <c r="AJ7" s="689"/>
      <c r="AK7" s="689"/>
      <c r="AL7" s="690">
        <v>0</v>
      </c>
      <c r="AM7" s="691"/>
      <c r="AN7" s="691"/>
      <c r="AO7" s="692"/>
      <c r="AP7" s="682" t="s">
        <v>242</v>
      </c>
      <c r="AQ7" s="683"/>
      <c r="AR7" s="683"/>
      <c r="AS7" s="683"/>
      <c r="AT7" s="683"/>
      <c r="AU7" s="683"/>
      <c r="AV7" s="683"/>
      <c r="AW7" s="683"/>
      <c r="AX7" s="683"/>
      <c r="AY7" s="683"/>
      <c r="AZ7" s="683"/>
      <c r="BA7" s="683"/>
      <c r="BB7" s="683"/>
      <c r="BC7" s="683"/>
      <c r="BD7" s="683"/>
      <c r="BE7" s="683"/>
      <c r="BF7" s="684"/>
      <c r="BG7" s="685">
        <v>1218505</v>
      </c>
      <c r="BH7" s="686"/>
      <c r="BI7" s="686"/>
      <c r="BJ7" s="686"/>
      <c r="BK7" s="686"/>
      <c r="BL7" s="686"/>
      <c r="BM7" s="686"/>
      <c r="BN7" s="687"/>
      <c r="BO7" s="688">
        <v>35.6</v>
      </c>
      <c r="BP7" s="688"/>
      <c r="BQ7" s="688"/>
      <c r="BR7" s="688"/>
      <c r="BS7" s="689" t="s">
        <v>140</v>
      </c>
      <c r="BT7" s="689"/>
      <c r="BU7" s="689"/>
      <c r="BV7" s="689"/>
      <c r="BW7" s="689"/>
      <c r="BX7" s="689"/>
      <c r="BY7" s="689"/>
      <c r="BZ7" s="689"/>
      <c r="CA7" s="689"/>
      <c r="CB7" s="693"/>
      <c r="CD7" s="700" t="s">
        <v>243</v>
      </c>
      <c r="CE7" s="701"/>
      <c r="CF7" s="701"/>
      <c r="CG7" s="701"/>
      <c r="CH7" s="701"/>
      <c r="CI7" s="701"/>
      <c r="CJ7" s="701"/>
      <c r="CK7" s="701"/>
      <c r="CL7" s="701"/>
      <c r="CM7" s="701"/>
      <c r="CN7" s="701"/>
      <c r="CO7" s="701"/>
      <c r="CP7" s="701"/>
      <c r="CQ7" s="702"/>
      <c r="CR7" s="685">
        <v>2979274</v>
      </c>
      <c r="CS7" s="686"/>
      <c r="CT7" s="686"/>
      <c r="CU7" s="686"/>
      <c r="CV7" s="686"/>
      <c r="CW7" s="686"/>
      <c r="CX7" s="686"/>
      <c r="CY7" s="687"/>
      <c r="CZ7" s="688">
        <v>32.299999999999997</v>
      </c>
      <c r="DA7" s="688"/>
      <c r="DB7" s="688"/>
      <c r="DC7" s="688"/>
      <c r="DD7" s="694">
        <v>58215</v>
      </c>
      <c r="DE7" s="686"/>
      <c r="DF7" s="686"/>
      <c r="DG7" s="686"/>
      <c r="DH7" s="686"/>
      <c r="DI7" s="686"/>
      <c r="DJ7" s="686"/>
      <c r="DK7" s="686"/>
      <c r="DL7" s="686"/>
      <c r="DM7" s="686"/>
      <c r="DN7" s="686"/>
      <c r="DO7" s="686"/>
      <c r="DP7" s="687"/>
      <c r="DQ7" s="694">
        <v>841159</v>
      </c>
      <c r="DR7" s="686"/>
      <c r="DS7" s="686"/>
      <c r="DT7" s="686"/>
      <c r="DU7" s="686"/>
      <c r="DV7" s="686"/>
      <c r="DW7" s="686"/>
      <c r="DX7" s="686"/>
      <c r="DY7" s="686"/>
      <c r="DZ7" s="686"/>
      <c r="EA7" s="686"/>
      <c r="EB7" s="686"/>
      <c r="EC7" s="695"/>
    </row>
    <row r="8" spans="2:143" ht="11.25" customHeight="1" x14ac:dyDescent="0.15">
      <c r="B8" s="682" t="s">
        <v>244</v>
      </c>
      <c r="C8" s="683"/>
      <c r="D8" s="683"/>
      <c r="E8" s="683"/>
      <c r="F8" s="683"/>
      <c r="G8" s="683"/>
      <c r="H8" s="683"/>
      <c r="I8" s="683"/>
      <c r="J8" s="683"/>
      <c r="K8" s="683"/>
      <c r="L8" s="683"/>
      <c r="M8" s="683"/>
      <c r="N8" s="683"/>
      <c r="O8" s="683"/>
      <c r="P8" s="683"/>
      <c r="Q8" s="684"/>
      <c r="R8" s="685">
        <v>9850</v>
      </c>
      <c r="S8" s="686"/>
      <c r="T8" s="686"/>
      <c r="U8" s="686"/>
      <c r="V8" s="686"/>
      <c r="W8" s="686"/>
      <c r="X8" s="686"/>
      <c r="Y8" s="687"/>
      <c r="Z8" s="688">
        <v>0.1</v>
      </c>
      <c r="AA8" s="688"/>
      <c r="AB8" s="688"/>
      <c r="AC8" s="688"/>
      <c r="AD8" s="689">
        <v>9850</v>
      </c>
      <c r="AE8" s="689"/>
      <c r="AF8" s="689"/>
      <c r="AG8" s="689"/>
      <c r="AH8" s="689"/>
      <c r="AI8" s="689"/>
      <c r="AJ8" s="689"/>
      <c r="AK8" s="689"/>
      <c r="AL8" s="690">
        <v>0.2</v>
      </c>
      <c r="AM8" s="691"/>
      <c r="AN8" s="691"/>
      <c r="AO8" s="692"/>
      <c r="AP8" s="682" t="s">
        <v>245</v>
      </c>
      <c r="AQ8" s="683"/>
      <c r="AR8" s="683"/>
      <c r="AS8" s="683"/>
      <c r="AT8" s="683"/>
      <c r="AU8" s="683"/>
      <c r="AV8" s="683"/>
      <c r="AW8" s="683"/>
      <c r="AX8" s="683"/>
      <c r="AY8" s="683"/>
      <c r="AZ8" s="683"/>
      <c r="BA8" s="683"/>
      <c r="BB8" s="683"/>
      <c r="BC8" s="683"/>
      <c r="BD8" s="683"/>
      <c r="BE8" s="683"/>
      <c r="BF8" s="684"/>
      <c r="BG8" s="685">
        <v>37005</v>
      </c>
      <c r="BH8" s="686"/>
      <c r="BI8" s="686"/>
      <c r="BJ8" s="686"/>
      <c r="BK8" s="686"/>
      <c r="BL8" s="686"/>
      <c r="BM8" s="686"/>
      <c r="BN8" s="687"/>
      <c r="BO8" s="688">
        <v>1.1000000000000001</v>
      </c>
      <c r="BP8" s="688"/>
      <c r="BQ8" s="688"/>
      <c r="BR8" s="688"/>
      <c r="BS8" s="694" t="s">
        <v>140</v>
      </c>
      <c r="BT8" s="686"/>
      <c r="BU8" s="686"/>
      <c r="BV8" s="686"/>
      <c r="BW8" s="686"/>
      <c r="BX8" s="686"/>
      <c r="BY8" s="686"/>
      <c r="BZ8" s="686"/>
      <c r="CA8" s="686"/>
      <c r="CB8" s="695"/>
      <c r="CD8" s="700" t="s">
        <v>246</v>
      </c>
      <c r="CE8" s="701"/>
      <c r="CF8" s="701"/>
      <c r="CG8" s="701"/>
      <c r="CH8" s="701"/>
      <c r="CI8" s="701"/>
      <c r="CJ8" s="701"/>
      <c r="CK8" s="701"/>
      <c r="CL8" s="701"/>
      <c r="CM8" s="701"/>
      <c r="CN8" s="701"/>
      <c r="CO8" s="701"/>
      <c r="CP8" s="701"/>
      <c r="CQ8" s="702"/>
      <c r="CR8" s="685">
        <v>2115672</v>
      </c>
      <c r="CS8" s="686"/>
      <c r="CT8" s="686"/>
      <c r="CU8" s="686"/>
      <c r="CV8" s="686"/>
      <c r="CW8" s="686"/>
      <c r="CX8" s="686"/>
      <c r="CY8" s="687"/>
      <c r="CZ8" s="688">
        <v>22.9</v>
      </c>
      <c r="DA8" s="688"/>
      <c r="DB8" s="688"/>
      <c r="DC8" s="688"/>
      <c r="DD8" s="694">
        <v>2943</v>
      </c>
      <c r="DE8" s="686"/>
      <c r="DF8" s="686"/>
      <c r="DG8" s="686"/>
      <c r="DH8" s="686"/>
      <c r="DI8" s="686"/>
      <c r="DJ8" s="686"/>
      <c r="DK8" s="686"/>
      <c r="DL8" s="686"/>
      <c r="DM8" s="686"/>
      <c r="DN8" s="686"/>
      <c r="DO8" s="686"/>
      <c r="DP8" s="687"/>
      <c r="DQ8" s="694">
        <v>1244034</v>
      </c>
      <c r="DR8" s="686"/>
      <c r="DS8" s="686"/>
      <c r="DT8" s="686"/>
      <c r="DU8" s="686"/>
      <c r="DV8" s="686"/>
      <c r="DW8" s="686"/>
      <c r="DX8" s="686"/>
      <c r="DY8" s="686"/>
      <c r="DZ8" s="686"/>
      <c r="EA8" s="686"/>
      <c r="EB8" s="686"/>
      <c r="EC8" s="695"/>
    </row>
    <row r="9" spans="2:143" ht="11.25" customHeight="1" x14ac:dyDescent="0.15">
      <c r="B9" s="682" t="s">
        <v>247</v>
      </c>
      <c r="C9" s="683"/>
      <c r="D9" s="683"/>
      <c r="E9" s="683"/>
      <c r="F9" s="683"/>
      <c r="G9" s="683"/>
      <c r="H9" s="683"/>
      <c r="I9" s="683"/>
      <c r="J9" s="683"/>
      <c r="K9" s="683"/>
      <c r="L9" s="683"/>
      <c r="M9" s="683"/>
      <c r="N9" s="683"/>
      <c r="O9" s="683"/>
      <c r="P9" s="683"/>
      <c r="Q9" s="684"/>
      <c r="R9" s="685">
        <v>11736</v>
      </c>
      <c r="S9" s="686"/>
      <c r="T9" s="686"/>
      <c r="U9" s="686"/>
      <c r="V9" s="686"/>
      <c r="W9" s="686"/>
      <c r="X9" s="686"/>
      <c r="Y9" s="687"/>
      <c r="Z9" s="688">
        <v>0.1</v>
      </c>
      <c r="AA9" s="688"/>
      <c r="AB9" s="688"/>
      <c r="AC9" s="688"/>
      <c r="AD9" s="689">
        <v>11736</v>
      </c>
      <c r="AE9" s="689"/>
      <c r="AF9" s="689"/>
      <c r="AG9" s="689"/>
      <c r="AH9" s="689"/>
      <c r="AI9" s="689"/>
      <c r="AJ9" s="689"/>
      <c r="AK9" s="689"/>
      <c r="AL9" s="690">
        <v>0.2</v>
      </c>
      <c r="AM9" s="691"/>
      <c r="AN9" s="691"/>
      <c r="AO9" s="692"/>
      <c r="AP9" s="682" t="s">
        <v>248</v>
      </c>
      <c r="AQ9" s="683"/>
      <c r="AR9" s="683"/>
      <c r="AS9" s="683"/>
      <c r="AT9" s="683"/>
      <c r="AU9" s="683"/>
      <c r="AV9" s="683"/>
      <c r="AW9" s="683"/>
      <c r="AX9" s="683"/>
      <c r="AY9" s="683"/>
      <c r="AZ9" s="683"/>
      <c r="BA9" s="683"/>
      <c r="BB9" s="683"/>
      <c r="BC9" s="683"/>
      <c r="BD9" s="683"/>
      <c r="BE9" s="683"/>
      <c r="BF9" s="684"/>
      <c r="BG9" s="685">
        <v>941845</v>
      </c>
      <c r="BH9" s="686"/>
      <c r="BI9" s="686"/>
      <c r="BJ9" s="686"/>
      <c r="BK9" s="686"/>
      <c r="BL9" s="686"/>
      <c r="BM9" s="686"/>
      <c r="BN9" s="687"/>
      <c r="BO9" s="688">
        <v>27.5</v>
      </c>
      <c r="BP9" s="688"/>
      <c r="BQ9" s="688"/>
      <c r="BR9" s="688"/>
      <c r="BS9" s="694" t="s">
        <v>234</v>
      </c>
      <c r="BT9" s="686"/>
      <c r="BU9" s="686"/>
      <c r="BV9" s="686"/>
      <c r="BW9" s="686"/>
      <c r="BX9" s="686"/>
      <c r="BY9" s="686"/>
      <c r="BZ9" s="686"/>
      <c r="CA9" s="686"/>
      <c r="CB9" s="695"/>
      <c r="CD9" s="700" t="s">
        <v>249</v>
      </c>
      <c r="CE9" s="701"/>
      <c r="CF9" s="701"/>
      <c r="CG9" s="701"/>
      <c r="CH9" s="701"/>
      <c r="CI9" s="701"/>
      <c r="CJ9" s="701"/>
      <c r="CK9" s="701"/>
      <c r="CL9" s="701"/>
      <c r="CM9" s="701"/>
      <c r="CN9" s="701"/>
      <c r="CO9" s="701"/>
      <c r="CP9" s="701"/>
      <c r="CQ9" s="702"/>
      <c r="CR9" s="685">
        <v>608608</v>
      </c>
      <c r="CS9" s="686"/>
      <c r="CT9" s="686"/>
      <c r="CU9" s="686"/>
      <c r="CV9" s="686"/>
      <c r="CW9" s="686"/>
      <c r="CX9" s="686"/>
      <c r="CY9" s="687"/>
      <c r="CZ9" s="688">
        <v>6.6</v>
      </c>
      <c r="DA9" s="688"/>
      <c r="DB9" s="688"/>
      <c r="DC9" s="688"/>
      <c r="DD9" s="694">
        <v>11045</v>
      </c>
      <c r="DE9" s="686"/>
      <c r="DF9" s="686"/>
      <c r="DG9" s="686"/>
      <c r="DH9" s="686"/>
      <c r="DI9" s="686"/>
      <c r="DJ9" s="686"/>
      <c r="DK9" s="686"/>
      <c r="DL9" s="686"/>
      <c r="DM9" s="686"/>
      <c r="DN9" s="686"/>
      <c r="DO9" s="686"/>
      <c r="DP9" s="687"/>
      <c r="DQ9" s="694">
        <v>497376</v>
      </c>
      <c r="DR9" s="686"/>
      <c r="DS9" s="686"/>
      <c r="DT9" s="686"/>
      <c r="DU9" s="686"/>
      <c r="DV9" s="686"/>
      <c r="DW9" s="686"/>
      <c r="DX9" s="686"/>
      <c r="DY9" s="686"/>
      <c r="DZ9" s="686"/>
      <c r="EA9" s="686"/>
      <c r="EB9" s="686"/>
      <c r="EC9" s="695"/>
    </row>
    <row r="10" spans="2:143" ht="11.25" customHeight="1" x14ac:dyDescent="0.15">
      <c r="B10" s="682" t="s">
        <v>250</v>
      </c>
      <c r="C10" s="683"/>
      <c r="D10" s="683"/>
      <c r="E10" s="683"/>
      <c r="F10" s="683"/>
      <c r="G10" s="683"/>
      <c r="H10" s="683"/>
      <c r="I10" s="683"/>
      <c r="J10" s="683"/>
      <c r="K10" s="683"/>
      <c r="L10" s="683"/>
      <c r="M10" s="683"/>
      <c r="N10" s="683"/>
      <c r="O10" s="683"/>
      <c r="P10" s="683"/>
      <c r="Q10" s="684"/>
      <c r="R10" s="685" t="s">
        <v>140</v>
      </c>
      <c r="S10" s="686"/>
      <c r="T10" s="686"/>
      <c r="U10" s="686"/>
      <c r="V10" s="686"/>
      <c r="W10" s="686"/>
      <c r="X10" s="686"/>
      <c r="Y10" s="687"/>
      <c r="Z10" s="688" t="s">
        <v>140</v>
      </c>
      <c r="AA10" s="688"/>
      <c r="AB10" s="688"/>
      <c r="AC10" s="688"/>
      <c r="AD10" s="689" t="s">
        <v>140</v>
      </c>
      <c r="AE10" s="689"/>
      <c r="AF10" s="689"/>
      <c r="AG10" s="689"/>
      <c r="AH10" s="689"/>
      <c r="AI10" s="689"/>
      <c r="AJ10" s="689"/>
      <c r="AK10" s="689"/>
      <c r="AL10" s="690" t="s">
        <v>140</v>
      </c>
      <c r="AM10" s="691"/>
      <c r="AN10" s="691"/>
      <c r="AO10" s="692"/>
      <c r="AP10" s="682" t="s">
        <v>251</v>
      </c>
      <c r="AQ10" s="683"/>
      <c r="AR10" s="683"/>
      <c r="AS10" s="683"/>
      <c r="AT10" s="683"/>
      <c r="AU10" s="683"/>
      <c r="AV10" s="683"/>
      <c r="AW10" s="683"/>
      <c r="AX10" s="683"/>
      <c r="AY10" s="683"/>
      <c r="AZ10" s="683"/>
      <c r="BA10" s="683"/>
      <c r="BB10" s="683"/>
      <c r="BC10" s="683"/>
      <c r="BD10" s="683"/>
      <c r="BE10" s="683"/>
      <c r="BF10" s="684"/>
      <c r="BG10" s="685">
        <v>93658</v>
      </c>
      <c r="BH10" s="686"/>
      <c r="BI10" s="686"/>
      <c r="BJ10" s="686"/>
      <c r="BK10" s="686"/>
      <c r="BL10" s="686"/>
      <c r="BM10" s="686"/>
      <c r="BN10" s="687"/>
      <c r="BO10" s="688">
        <v>2.7</v>
      </c>
      <c r="BP10" s="688"/>
      <c r="BQ10" s="688"/>
      <c r="BR10" s="688"/>
      <c r="BS10" s="694" t="s">
        <v>234</v>
      </c>
      <c r="BT10" s="686"/>
      <c r="BU10" s="686"/>
      <c r="BV10" s="686"/>
      <c r="BW10" s="686"/>
      <c r="BX10" s="686"/>
      <c r="BY10" s="686"/>
      <c r="BZ10" s="686"/>
      <c r="CA10" s="686"/>
      <c r="CB10" s="695"/>
      <c r="CD10" s="700" t="s">
        <v>252</v>
      </c>
      <c r="CE10" s="701"/>
      <c r="CF10" s="701"/>
      <c r="CG10" s="701"/>
      <c r="CH10" s="701"/>
      <c r="CI10" s="701"/>
      <c r="CJ10" s="701"/>
      <c r="CK10" s="701"/>
      <c r="CL10" s="701"/>
      <c r="CM10" s="701"/>
      <c r="CN10" s="701"/>
      <c r="CO10" s="701"/>
      <c r="CP10" s="701"/>
      <c r="CQ10" s="702"/>
      <c r="CR10" s="685">
        <v>195</v>
      </c>
      <c r="CS10" s="686"/>
      <c r="CT10" s="686"/>
      <c r="CU10" s="686"/>
      <c r="CV10" s="686"/>
      <c r="CW10" s="686"/>
      <c r="CX10" s="686"/>
      <c r="CY10" s="687"/>
      <c r="CZ10" s="688">
        <v>0</v>
      </c>
      <c r="DA10" s="688"/>
      <c r="DB10" s="688"/>
      <c r="DC10" s="688"/>
      <c r="DD10" s="694" t="s">
        <v>234</v>
      </c>
      <c r="DE10" s="686"/>
      <c r="DF10" s="686"/>
      <c r="DG10" s="686"/>
      <c r="DH10" s="686"/>
      <c r="DI10" s="686"/>
      <c r="DJ10" s="686"/>
      <c r="DK10" s="686"/>
      <c r="DL10" s="686"/>
      <c r="DM10" s="686"/>
      <c r="DN10" s="686"/>
      <c r="DO10" s="686"/>
      <c r="DP10" s="687"/>
      <c r="DQ10" s="694">
        <v>195</v>
      </c>
      <c r="DR10" s="686"/>
      <c r="DS10" s="686"/>
      <c r="DT10" s="686"/>
      <c r="DU10" s="686"/>
      <c r="DV10" s="686"/>
      <c r="DW10" s="686"/>
      <c r="DX10" s="686"/>
      <c r="DY10" s="686"/>
      <c r="DZ10" s="686"/>
      <c r="EA10" s="686"/>
      <c r="EB10" s="686"/>
      <c r="EC10" s="695"/>
    </row>
    <row r="11" spans="2:143" ht="11.25" customHeight="1" x14ac:dyDescent="0.15">
      <c r="B11" s="682" t="s">
        <v>253</v>
      </c>
      <c r="C11" s="683"/>
      <c r="D11" s="683"/>
      <c r="E11" s="683"/>
      <c r="F11" s="683"/>
      <c r="G11" s="683"/>
      <c r="H11" s="683"/>
      <c r="I11" s="683"/>
      <c r="J11" s="683"/>
      <c r="K11" s="683"/>
      <c r="L11" s="683"/>
      <c r="M11" s="683"/>
      <c r="N11" s="683"/>
      <c r="O11" s="683"/>
      <c r="P11" s="683"/>
      <c r="Q11" s="684"/>
      <c r="R11" s="685">
        <v>471182</v>
      </c>
      <c r="S11" s="686"/>
      <c r="T11" s="686"/>
      <c r="U11" s="686"/>
      <c r="V11" s="686"/>
      <c r="W11" s="686"/>
      <c r="X11" s="686"/>
      <c r="Y11" s="687"/>
      <c r="Z11" s="690">
        <v>4.7</v>
      </c>
      <c r="AA11" s="691"/>
      <c r="AB11" s="691"/>
      <c r="AC11" s="703"/>
      <c r="AD11" s="694">
        <v>471182</v>
      </c>
      <c r="AE11" s="686"/>
      <c r="AF11" s="686"/>
      <c r="AG11" s="686"/>
      <c r="AH11" s="686"/>
      <c r="AI11" s="686"/>
      <c r="AJ11" s="686"/>
      <c r="AK11" s="687"/>
      <c r="AL11" s="690">
        <v>9.3000000000000007</v>
      </c>
      <c r="AM11" s="691"/>
      <c r="AN11" s="691"/>
      <c r="AO11" s="692"/>
      <c r="AP11" s="682" t="s">
        <v>254</v>
      </c>
      <c r="AQ11" s="683"/>
      <c r="AR11" s="683"/>
      <c r="AS11" s="683"/>
      <c r="AT11" s="683"/>
      <c r="AU11" s="683"/>
      <c r="AV11" s="683"/>
      <c r="AW11" s="683"/>
      <c r="AX11" s="683"/>
      <c r="AY11" s="683"/>
      <c r="AZ11" s="683"/>
      <c r="BA11" s="683"/>
      <c r="BB11" s="683"/>
      <c r="BC11" s="683"/>
      <c r="BD11" s="683"/>
      <c r="BE11" s="683"/>
      <c r="BF11" s="684"/>
      <c r="BG11" s="685">
        <v>145997</v>
      </c>
      <c r="BH11" s="686"/>
      <c r="BI11" s="686"/>
      <c r="BJ11" s="686"/>
      <c r="BK11" s="686"/>
      <c r="BL11" s="686"/>
      <c r="BM11" s="686"/>
      <c r="BN11" s="687"/>
      <c r="BO11" s="688">
        <v>4.3</v>
      </c>
      <c r="BP11" s="688"/>
      <c r="BQ11" s="688"/>
      <c r="BR11" s="688"/>
      <c r="BS11" s="694" t="s">
        <v>140</v>
      </c>
      <c r="BT11" s="686"/>
      <c r="BU11" s="686"/>
      <c r="BV11" s="686"/>
      <c r="BW11" s="686"/>
      <c r="BX11" s="686"/>
      <c r="BY11" s="686"/>
      <c r="BZ11" s="686"/>
      <c r="CA11" s="686"/>
      <c r="CB11" s="695"/>
      <c r="CD11" s="700" t="s">
        <v>255</v>
      </c>
      <c r="CE11" s="701"/>
      <c r="CF11" s="701"/>
      <c r="CG11" s="701"/>
      <c r="CH11" s="701"/>
      <c r="CI11" s="701"/>
      <c r="CJ11" s="701"/>
      <c r="CK11" s="701"/>
      <c r="CL11" s="701"/>
      <c r="CM11" s="701"/>
      <c r="CN11" s="701"/>
      <c r="CO11" s="701"/>
      <c r="CP11" s="701"/>
      <c r="CQ11" s="702"/>
      <c r="CR11" s="685">
        <v>237062</v>
      </c>
      <c r="CS11" s="686"/>
      <c r="CT11" s="686"/>
      <c r="CU11" s="686"/>
      <c r="CV11" s="686"/>
      <c r="CW11" s="686"/>
      <c r="CX11" s="686"/>
      <c r="CY11" s="687"/>
      <c r="CZ11" s="688">
        <v>2.6</v>
      </c>
      <c r="DA11" s="688"/>
      <c r="DB11" s="688"/>
      <c r="DC11" s="688"/>
      <c r="DD11" s="694">
        <v>52283</v>
      </c>
      <c r="DE11" s="686"/>
      <c r="DF11" s="686"/>
      <c r="DG11" s="686"/>
      <c r="DH11" s="686"/>
      <c r="DI11" s="686"/>
      <c r="DJ11" s="686"/>
      <c r="DK11" s="686"/>
      <c r="DL11" s="686"/>
      <c r="DM11" s="686"/>
      <c r="DN11" s="686"/>
      <c r="DO11" s="686"/>
      <c r="DP11" s="687"/>
      <c r="DQ11" s="694">
        <v>145388</v>
      </c>
      <c r="DR11" s="686"/>
      <c r="DS11" s="686"/>
      <c r="DT11" s="686"/>
      <c r="DU11" s="686"/>
      <c r="DV11" s="686"/>
      <c r="DW11" s="686"/>
      <c r="DX11" s="686"/>
      <c r="DY11" s="686"/>
      <c r="DZ11" s="686"/>
      <c r="EA11" s="686"/>
      <c r="EB11" s="686"/>
      <c r="EC11" s="695"/>
    </row>
    <row r="12" spans="2:143" ht="11.25" customHeight="1" x14ac:dyDescent="0.15">
      <c r="B12" s="682" t="s">
        <v>256</v>
      </c>
      <c r="C12" s="683"/>
      <c r="D12" s="683"/>
      <c r="E12" s="683"/>
      <c r="F12" s="683"/>
      <c r="G12" s="683"/>
      <c r="H12" s="683"/>
      <c r="I12" s="683"/>
      <c r="J12" s="683"/>
      <c r="K12" s="683"/>
      <c r="L12" s="683"/>
      <c r="M12" s="683"/>
      <c r="N12" s="683"/>
      <c r="O12" s="683"/>
      <c r="P12" s="683"/>
      <c r="Q12" s="684"/>
      <c r="R12" s="685" t="s">
        <v>140</v>
      </c>
      <c r="S12" s="686"/>
      <c r="T12" s="686"/>
      <c r="U12" s="686"/>
      <c r="V12" s="686"/>
      <c r="W12" s="686"/>
      <c r="X12" s="686"/>
      <c r="Y12" s="687"/>
      <c r="Z12" s="688" t="s">
        <v>140</v>
      </c>
      <c r="AA12" s="688"/>
      <c r="AB12" s="688"/>
      <c r="AC12" s="688"/>
      <c r="AD12" s="689" t="s">
        <v>234</v>
      </c>
      <c r="AE12" s="689"/>
      <c r="AF12" s="689"/>
      <c r="AG12" s="689"/>
      <c r="AH12" s="689"/>
      <c r="AI12" s="689"/>
      <c r="AJ12" s="689"/>
      <c r="AK12" s="689"/>
      <c r="AL12" s="690" t="s">
        <v>140</v>
      </c>
      <c r="AM12" s="691"/>
      <c r="AN12" s="691"/>
      <c r="AO12" s="692"/>
      <c r="AP12" s="682" t="s">
        <v>257</v>
      </c>
      <c r="AQ12" s="683"/>
      <c r="AR12" s="683"/>
      <c r="AS12" s="683"/>
      <c r="AT12" s="683"/>
      <c r="AU12" s="683"/>
      <c r="AV12" s="683"/>
      <c r="AW12" s="683"/>
      <c r="AX12" s="683"/>
      <c r="AY12" s="683"/>
      <c r="AZ12" s="683"/>
      <c r="BA12" s="683"/>
      <c r="BB12" s="683"/>
      <c r="BC12" s="683"/>
      <c r="BD12" s="683"/>
      <c r="BE12" s="683"/>
      <c r="BF12" s="684"/>
      <c r="BG12" s="685">
        <v>1962812</v>
      </c>
      <c r="BH12" s="686"/>
      <c r="BI12" s="686"/>
      <c r="BJ12" s="686"/>
      <c r="BK12" s="686"/>
      <c r="BL12" s="686"/>
      <c r="BM12" s="686"/>
      <c r="BN12" s="687"/>
      <c r="BO12" s="688">
        <v>57.3</v>
      </c>
      <c r="BP12" s="688"/>
      <c r="BQ12" s="688"/>
      <c r="BR12" s="688"/>
      <c r="BS12" s="694" t="s">
        <v>140</v>
      </c>
      <c r="BT12" s="686"/>
      <c r="BU12" s="686"/>
      <c r="BV12" s="686"/>
      <c r="BW12" s="686"/>
      <c r="BX12" s="686"/>
      <c r="BY12" s="686"/>
      <c r="BZ12" s="686"/>
      <c r="CA12" s="686"/>
      <c r="CB12" s="695"/>
      <c r="CD12" s="700" t="s">
        <v>258</v>
      </c>
      <c r="CE12" s="701"/>
      <c r="CF12" s="701"/>
      <c r="CG12" s="701"/>
      <c r="CH12" s="701"/>
      <c r="CI12" s="701"/>
      <c r="CJ12" s="701"/>
      <c r="CK12" s="701"/>
      <c r="CL12" s="701"/>
      <c r="CM12" s="701"/>
      <c r="CN12" s="701"/>
      <c r="CO12" s="701"/>
      <c r="CP12" s="701"/>
      <c r="CQ12" s="702"/>
      <c r="CR12" s="685">
        <v>29587</v>
      </c>
      <c r="CS12" s="686"/>
      <c r="CT12" s="686"/>
      <c r="CU12" s="686"/>
      <c r="CV12" s="686"/>
      <c r="CW12" s="686"/>
      <c r="CX12" s="686"/>
      <c r="CY12" s="687"/>
      <c r="CZ12" s="688">
        <v>0.3</v>
      </c>
      <c r="DA12" s="688"/>
      <c r="DB12" s="688"/>
      <c r="DC12" s="688"/>
      <c r="DD12" s="694" t="s">
        <v>234</v>
      </c>
      <c r="DE12" s="686"/>
      <c r="DF12" s="686"/>
      <c r="DG12" s="686"/>
      <c r="DH12" s="686"/>
      <c r="DI12" s="686"/>
      <c r="DJ12" s="686"/>
      <c r="DK12" s="686"/>
      <c r="DL12" s="686"/>
      <c r="DM12" s="686"/>
      <c r="DN12" s="686"/>
      <c r="DO12" s="686"/>
      <c r="DP12" s="687"/>
      <c r="DQ12" s="694">
        <v>21692</v>
      </c>
      <c r="DR12" s="686"/>
      <c r="DS12" s="686"/>
      <c r="DT12" s="686"/>
      <c r="DU12" s="686"/>
      <c r="DV12" s="686"/>
      <c r="DW12" s="686"/>
      <c r="DX12" s="686"/>
      <c r="DY12" s="686"/>
      <c r="DZ12" s="686"/>
      <c r="EA12" s="686"/>
      <c r="EB12" s="686"/>
      <c r="EC12" s="695"/>
    </row>
    <row r="13" spans="2:143" ht="11.25" customHeight="1" x14ac:dyDescent="0.15">
      <c r="B13" s="682" t="s">
        <v>259</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140</v>
      </c>
      <c r="AA13" s="688"/>
      <c r="AB13" s="688"/>
      <c r="AC13" s="688"/>
      <c r="AD13" s="689" t="s">
        <v>140</v>
      </c>
      <c r="AE13" s="689"/>
      <c r="AF13" s="689"/>
      <c r="AG13" s="689"/>
      <c r="AH13" s="689"/>
      <c r="AI13" s="689"/>
      <c r="AJ13" s="689"/>
      <c r="AK13" s="689"/>
      <c r="AL13" s="690" t="s">
        <v>234</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1962812</v>
      </c>
      <c r="BH13" s="686"/>
      <c r="BI13" s="686"/>
      <c r="BJ13" s="686"/>
      <c r="BK13" s="686"/>
      <c r="BL13" s="686"/>
      <c r="BM13" s="686"/>
      <c r="BN13" s="687"/>
      <c r="BO13" s="688">
        <v>57.3</v>
      </c>
      <c r="BP13" s="688"/>
      <c r="BQ13" s="688"/>
      <c r="BR13" s="688"/>
      <c r="BS13" s="694" t="s">
        <v>140</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731683</v>
      </c>
      <c r="CS13" s="686"/>
      <c r="CT13" s="686"/>
      <c r="CU13" s="686"/>
      <c r="CV13" s="686"/>
      <c r="CW13" s="686"/>
      <c r="CX13" s="686"/>
      <c r="CY13" s="687"/>
      <c r="CZ13" s="688">
        <v>7.9</v>
      </c>
      <c r="DA13" s="688"/>
      <c r="DB13" s="688"/>
      <c r="DC13" s="688"/>
      <c r="DD13" s="694">
        <v>257105</v>
      </c>
      <c r="DE13" s="686"/>
      <c r="DF13" s="686"/>
      <c r="DG13" s="686"/>
      <c r="DH13" s="686"/>
      <c r="DI13" s="686"/>
      <c r="DJ13" s="686"/>
      <c r="DK13" s="686"/>
      <c r="DL13" s="686"/>
      <c r="DM13" s="686"/>
      <c r="DN13" s="686"/>
      <c r="DO13" s="686"/>
      <c r="DP13" s="687"/>
      <c r="DQ13" s="694">
        <v>676244</v>
      </c>
      <c r="DR13" s="686"/>
      <c r="DS13" s="686"/>
      <c r="DT13" s="686"/>
      <c r="DU13" s="686"/>
      <c r="DV13" s="686"/>
      <c r="DW13" s="686"/>
      <c r="DX13" s="686"/>
      <c r="DY13" s="686"/>
      <c r="DZ13" s="686"/>
      <c r="EA13" s="686"/>
      <c r="EB13" s="686"/>
      <c r="EC13" s="695"/>
    </row>
    <row r="14" spans="2:143" ht="11.25" customHeight="1" x14ac:dyDescent="0.15">
      <c r="B14" s="682" t="s">
        <v>262</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140</v>
      </c>
      <c r="AA14" s="688"/>
      <c r="AB14" s="688"/>
      <c r="AC14" s="688"/>
      <c r="AD14" s="689" t="s">
        <v>234</v>
      </c>
      <c r="AE14" s="689"/>
      <c r="AF14" s="689"/>
      <c r="AG14" s="689"/>
      <c r="AH14" s="689"/>
      <c r="AI14" s="689"/>
      <c r="AJ14" s="689"/>
      <c r="AK14" s="689"/>
      <c r="AL14" s="690" t="s">
        <v>234</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74942</v>
      </c>
      <c r="BH14" s="686"/>
      <c r="BI14" s="686"/>
      <c r="BJ14" s="686"/>
      <c r="BK14" s="686"/>
      <c r="BL14" s="686"/>
      <c r="BM14" s="686"/>
      <c r="BN14" s="687"/>
      <c r="BO14" s="688">
        <v>2.2000000000000002</v>
      </c>
      <c r="BP14" s="688"/>
      <c r="BQ14" s="688"/>
      <c r="BR14" s="688"/>
      <c r="BS14" s="694" t="s">
        <v>140</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910687</v>
      </c>
      <c r="CS14" s="686"/>
      <c r="CT14" s="686"/>
      <c r="CU14" s="686"/>
      <c r="CV14" s="686"/>
      <c r="CW14" s="686"/>
      <c r="CX14" s="686"/>
      <c r="CY14" s="687"/>
      <c r="CZ14" s="688">
        <v>9.9</v>
      </c>
      <c r="DA14" s="688"/>
      <c r="DB14" s="688"/>
      <c r="DC14" s="688"/>
      <c r="DD14" s="694">
        <v>306630</v>
      </c>
      <c r="DE14" s="686"/>
      <c r="DF14" s="686"/>
      <c r="DG14" s="686"/>
      <c r="DH14" s="686"/>
      <c r="DI14" s="686"/>
      <c r="DJ14" s="686"/>
      <c r="DK14" s="686"/>
      <c r="DL14" s="686"/>
      <c r="DM14" s="686"/>
      <c r="DN14" s="686"/>
      <c r="DO14" s="686"/>
      <c r="DP14" s="687"/>
      <c r="DQ14" s="694">
        <v>553825</v>
      </c>
      <c r="DR14" s="686"/>
      <c r="DS14" s="686"/>
      <c r="DT14" s="686"/>
      <c r="DU14" s="686"/>
      <c r="DV14" s="686"/>
      <c r="DW14" s="686"/>
      <c r="DX14" s="686"/>
      <c r="DY14" s="686"/>
      <c r="DZ14" s="686"/>
      <c r="EA14" s="686"/>
      <c r="EB14" s="686"/>
      <c r="EC14" s="695"/>
    </row>
    <row r="15" spans="2:143" ht="11.25" customHeight="1" x14ac:dyDescent="0.15">
      <c r="B15" s="682" t="s">
        <v>265</v>
      </c>
      <c r="C15" s="683"/>
      <c r="D15" s="683"/>
      <c r="E15" s="683"/>
      <c r="F15" s="683"/>
      <c r="G15" s="683"/>
      <c r="H15" s="683"/>
      <c r="I15" s="683"/>
      <c r="J15" s="683"/>
      <c r="K15" s="683"/>
      <c r="L15" s="683"/>
      <c r="M15" s="683"/>
      <c r="N15" s="683"/>
      <c r="O15" s="683"/>
      <c r="P15" s="683"/>
      <c r="Q15" s="684"/>
      <c r="R15" s="685" t="s">
        <v>140</v>
      </c>
      <c r="S15" s="686"/>
      <c r="T15" s="686"/>
      <c r="U15" s="686"/>
      <c r="V15" s="686"/>
      <c r="W15" s="686"/>
      <c r="X15" s="686"/>
      <c r="Y15" s="687"/>
      <c r="Z15" s="688" t="s">
        <v>140</v>
      </c>
      <c r="AA15" s="688"/>
      <c r="AB15" s="688"/>
      <c r="AC15" s="688"/>
      <c r="AD15" s="689" t="s">
        <v>140</v>
      </c>
      <c r="AE15" s="689"/>
      <c r="AF15" s="689"/>
      <c r="AG15" s="689"/>
      <c r="AH15" s="689"/>
      <c r="AI15" s="689"/>
      <c r="AJ15" s="689"/>
      <c r="AK15" s="689"/>
      <c r="AL15" s="690" t="s">
        <v>234</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167210</v>
      </c>
      <c r="BH15" s="686"/>
      <c r="BI15" s="686"/>
      <c r="BJ15" s="686"/>
      <c r="BK15" s="686"/>
      <c r="BL15" s="686"/>
      <c r="BM15" s="686"/>
      <c r="BN15" s="687"/>
      <c r="BO15" s="688">
        <v>4.9000000000000004</v>
      </c>
      <c r="BP15" s="688"/>
      <c r="BQ15" s="688"/>
      <c r="BR15" s="688"/>
      <c r="BS15" s="694" t="s">
        <v>234</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881305</v>
      </c>
      <c r="CS15" s="686"/>
      <c r="CT15" s="686"/>
      <c r="CU15" s="686"/>
      <c r="CV15" s="686"/>
      <c r="CW15" s="686"/>
      <c r="CX15" s="686"/>
      <c r="CY15" s="687"/>
      <c r="CZ15" s="688">
        <v>9.5</v>
      </c>
      <c r="DA15" s="688"/>
      <c r="DB15" s="688"/>
      <c r="DC15" s="688"/>
      <c r="DD15" s="694">
        <v>149073</v>
      </c>
      <c r="DE15" s="686"/>
      <c r="DF15" s="686"/>
      <c r="DG15" s="686"/>
      <c r="DH15" s="686"/>
      <c r="DI15" s="686"/>
      <c r="DJ15" s="686"/>
      <c r="DK15" s="686"/>
      <c r="DL15" s="686"/>
      <c r="DM15" s="686"/>
      <c r="DN15" s="686"/>
      <c r="DO15" s="686"/>
      <c r="DP15" s="687"/>
      <c r="DQ15" s="694">
        <v>580274</v>
      </c>
      <c r="DR15" s="686"/>
      <c r="DS15" s="686"/>
      <c r="DT15" s="686"/>
      <c r="DU15" s="686"/>
      <c r="DV15" s="686"/>
      <c r="DW15" s="686"/>
      <c r="DX15" s="686"/>
      <c r="DY15" s="686"/>
      <c r="DZ15" s="686"/>
      <c r="EA15" s="686"/>
      <c r="EB15" s="686"/>
      <c r="EC15" s="695"/>
    </row>
    <row r="16" spans="2:143" ht="11.25" customHeight="1" x14ac:dyDescent="0.15">
      <c r="B16" s="682" t="s">
        <v>268</v>
      </c>
      <c r="C16" s="683"/>
      <c r="D16" s="683"/>
      <c r="E16" s="683"/>
      <c r="F16" s="683"/>
      <c r="G16" s="683"/>
      <c r="H16" s="683"/>
      <c r="I16" s="683"/>
      <c r="J16" s="683"/>
      <c r="K16" s="683"/>
      <c r="L16" s="683"/>
      <c r="M16" s="683"/>
      <c r="N16" s="683"/>
      <c r="O16" s="683"/>
      <c r="P16" s="683"/>
      <c r="Q16" s="684"/>
      <c r="R16" s="685">
        <v>16712</v>
      </c>
      <c r="S16" s="686"/>
      <c r="T16" s="686"/>
      <c r="U16" s="686"/>
      <c r="V16" s="686"/>
      <c r="W16" s="686"/>
      <c r="X16" s="686"/>
      <c r="Y16" s="687"/>
      <c r="Z16" s="688">
        <v>0.2</v>
      </c>
      <c r="AA16" s="688"/>
      <c r="AB16" s="688"/>
      <c r="AC16" s="688"/>
      <c r="AD16" s="689">
        <v>16712</v>
      </c>
      <c r="AE16" s="689"/>
      <c r="AF16" s="689"/>
      <c r="AG16" s="689"/>
      <c r="AH16" s="689"/>
      <c r="AI16" s="689"/>
      <c r="AJ16" s="689"/>
      <c r="AK16" s="689"/>
      <c r="AL16" s="690">
        <v>0.3</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140</v>
      </c>
      <c r="BP16" s="688"/>
      <c r="BQ16" s="688"/>
      <c r="BR16" s="688"/>
      <c r="BS16" s="694" t="s">
        <v>140</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v>42695</v>
      </c>
      <c r="CS16" s="686"/>
      <c r="CT16" s="686"/>
      <c r="CU16" s="686"/>
      <c r="CV16" s="686"/>
      <c r="CW16" s="686"/>
      <c r="CX16" s="686"/>
      <c r="CY16" s="687"/>
      <c r="CZ16" s="688">
        <v>0.5</v>
      </c>
      <c r="DA16" s="688"/>
      <c r="DB16" s="688"/>
      <c r="DC16" s="688"/>
      <c r="DD16" s="694" t="s">
        <v>234</v>
      </c>
      <c r="DE16" s="686"/>
      <c r="DF16" s="686"/>
      <c r="DG16" s="686"/>
      <c r="DH16" s="686"/>
      <c r="DI16" s="686"/>
      <c r="DJ16" s="686"/>
      <c r="DK16" s="686"/>
      <c r="DL16" s="686"/>
      <c r="DM16" s="686"/>
      <c r="DN16" s="686"/>
      <c r="DO16" s="686"/>
      <c r="DP16" s="687"/>
      <c r="DQ16" s="694">
        <v>444</v>
      </c>
      <c r="DR16" s="686"/>
      <c r="DS16" s="686"/>
      <c r="DT16" s="686"/>
      <c r="DU16" s="686"/>
      <c r="DV16" s="686"/>
      <c r="DW16" s="686"/>
      <c r="DX16" s="686"/>
      <c r="DY16" s="686"/>
      <c r="DZ16" s="686"/>
      <c r="EA16" s="686"/>
      <c r="EB16" s="686"/>
      <c r="EC16" s="695"/>
    </row>
    <row r="17" spans="2:133" ht="11.25" customHeight="1" x14ac:dyDescent="0.15">
      <c r="B17" s="682" t="s">
        <v>271</v>
      </c>
      <c r="C17" s="683"/>
      <c r="D17" s="683"/>
      <c r="E17" s="683"/>
      <c r="F17" s="683"/>
      <c r="G17" s="683"/>
      <c r="H17" s="683"/>
      <c r="I17" s="683"/>
      <c r="J17" s="683"/>
      <c r="K17" s="683"/>
      <c r="L17" s="683"/>
      <c r="M17" s="683"/>
      <c r="N17" s="683"/>
      <c r="O17" s="683"/>
      <c r="P17" s="683"/>
      <c r="Q17" s="684"/>
      <c r="R17" s="685">
        <v>25288</v>
      </c>
      <c r="S17" s="686"/>
      <c r="T17" s="686"/>
      <c r="U17" s="686"/>
      <c r="V17" s="686"/>
      <c r="W17" s="686"/>
      <c r="X17" s="686"/>
      <c r="Y17" s="687"/>
      <c r="Z17" s="688">
        <v>0.3</v>
      </c>
      <c r="AA17" s="688"/>
      <c r="AB17" s="688"/>
      <c r="AC17" s="688"/>
      <c r="AD17" s="689">
        <v>25288</v>
      </c>
      <c r="AE17" s="689"/>
      <c r="AF17" s="689"/>
      <c r="AG17" s="689"/>
      <c r="AH17" s="689"/>
      <c r="AI17" s="689"/>
      <c r="AJ17" s="689"/>
      <c r="AK17" s="689"/>
      <c r="AL17" s="690">
        <v>0.5</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140</v>
      </c>
      <c r="BH17" s="686"/>
      <c r="BI17" s="686"/>
      <c r="BJ17" s="686"/>
      <c r="BK17" s="686"/>
      <c r="BL17" s="686"/>
      <c r="BM17" s="686"/>
      <c r="BN17" s="687"/>
      <c r="BO17" s="688" t="s">
        <v>140</v>
      </c>
      <c r="BP17" s="688"/>
      <c r="BQ17" s="688"/>
      <c r="BR17" s="688"/>
      <c r="BS17" s="694" t="s">
        <v>140</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603822</v>
      </c>
      <c r="CS17" s="686"/>
      <c r="CT17" s="686"/>
      <c r="CU17" s="686"/>
      <c r="CV17" s="686"/>
      <c r="CW17" s="686"/>
      <c r="CX17" s="686"/>
      <c r="CY17" s="687"/>
      <c r="CZ17" s="688">
        <v>6.5</v>
      </c>
      <c r="DA17" s="688"/>
      <c r="DB17" s="688"/>
      <c r="DC17" s="688"/>
      <c r="DD17" s="694" t="s">
        <v>234</v>
      </c>
      <c r="DE17" s="686"/>
      <c r="DF17" s="686"/>
      <c r="DG17" s="686"/>
      <c r="DH17" s="686"/>
      <c r="DI17" s="686"/>
      <c r="DJ17" s="686"/>
      <c r="DK17" s="686"/>
      <c r="DL17" s="686"/>
      <c r="DM17" s="686"/>
      <c r="DN17" s="686"/>
      <c r="DO17" s="686"/>
      <c r="DP17" s="687"/>
      <c r="DQ17" s="694">
        <v>603687</v>
      </c>
      <c r="DR17" s="686"/>
      <c r="DS17" s="686"/>
      <c r="DT17" s="686"/>
      <c r="DU17" s="686"/>
      <c r="DV17" s="686"/>
      <c r="DW17" s="686"/>
      <c r="DX17" s="686"/>
      <c r="DY17" s="686"/>
      <c r="DZ17" s="686"/>
      <c r="EA17" s="686"/>
      <c r="EB17" s="686"/>
      <c r="EC17" s="695"/>
    </row>
    <row r="18" spans="2:133" ht="11.25" customHeight="1" x14ac:dyDescent="0.15">
      <c r="B18" s="682" t="s">
        <v>274</v>
      </c>
      <c r="C18" s="683"/>
      <c r="D18" s="683"/>
      <c r="E18" s="683"/>
      <c r="F18" s="683"/>
      <c r="G18" s="683"/>
      <c r="H18" s="683"/>
      <c r="I18" s="683"/>
      <c r="J18" s="683"/>
      <c r="K18" s="683"/>
      <c r="L18" s="683"/>
      <c r="M18" s="683"/>
      <c r="N18" s="683"/>
      <c r="O18" s="683"/>
      <c r="P18" s="683"/>
      <c r="Q18" s="684"/>
      <c r="R18" s="685">
        <v>22392</v>
      </c>
      <c r="S18" s="686"/>
      <c r="T18" s="686"/>
      <c r="U18" s="686"/>
      <c r="V18" s="686"/>
      <c r="W18" s="686"/>
      <c r="X18" s="686"/>
      <c r="Y18" s="687"/>
      <c r="Z18" s="688">
        <v>0.2</v>
      </c>
      <c r="AA18" s="688"/>
      <c r="AB18" s="688"/>
      <c r="AC18" s="688"/>
      <c r="AD18" s="689">
        <v>22392</v>
      </c>
      <c r="AE18" s="689"/>
      <c r="AF18" s="689"/>
      <c r="AG18" s="689"/>
      <c r="AH18" s="689"/>
      <c r="AI18" s="689"/>
      <c r="AJ18" s="689"/>
      <c r="AK18" s="689"/>
      <c r="AL18" s="690">
        <v>0.4</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140</v>
      </c>
      <c r="BH18" s="686"/>
      <c r="BI18" s="686"/>
      <c r="BJ18" s="686"/>
      <c r="BK18" s="686"/>
      <c r="BL18" s="686"/>
      <c r="BM18" s="686"/>
      <c r="BN18" s="687"/>
      <c r="BO18" s="688" t="s">
        <v>140</v>
      </c>
      <c r="BP18" s="688"/>
      <c r="BQ18" s="688"/>
      <c r="BR18" s="688"/>
      <c r="BS18" s="694" t="s">
        <v>140</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140</v>
      </c>
      <c r="CS18" s="686"/>
      <c r="CT18" s="686"/>
      <c r="CU18" s="686"/>
      <c r="CV18" s="686"/>
      <c r="CW18" s="686"/>
      <c r="CX18" s="686"/>
      <c r="CY18" s="687"/>
      <c r="CZ18" s="688" t="s">
        <v>234</v>
      </c>
      <c r="DA18" s="688"/>
      <c r="DB18" s="688"/>
      <c r="DC18" s="688"/>
      <c r="DD18" s="694" t="s">
        <v>140</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277</v>
      </c>
      <c r="C19" s="683"/>
      <c r="D19" s="683"/>
      <c r="E19" s="683"/>
      <c r="F19" s="683"/>
      <c r="G19" s="683"/>
      <c r="H19" s="683"/>
      <c r="I19" s="683"/>
      <c r="J19" s="683"/>
      <c r="K19" s="683"/>
      <c r="L19" s="683"/>
      <c r="M19" s="683"/>
      <c r="N19" s="683"/>
      <c r="O19" s="683"/>
      <c r="P19" s="683"/>
      <c r="Q19" s="684"/>
      <c r="R19" s="685">
        <v>11343</v>
      </c>
      <c r="S19" s="686"/>
      <c r="T19" s="686"/>
      <c r="U19" s="686"/>
      <c r="V19" s="686"/>
      <c r="W19" s="686"/>
      <c r="X19" s="686"/>
      <c r="Y19" s="687"/>
      <c r="Z19" s="688">
        <v>0.1</v>
      </c>
      <c r="AA19" s="688"/>
      <c r="AB19" s="688"/>
      <c r="AC19" s="688"/>
      <c r="AD19" s="689">
        <v>11343</v>
      </c>
      <c r="AE19" s="689"/>
      <c r="AF19" s="689"/>
      <c r="AG19" s="689"/>
      <c r="AH19" s="689"/>
      <c r="AI19" s="689"/>
      <c r="AJ19" s="689"/>
      <c r="AK19" s="689"/>
      <c r="AL19" s="690">
        <v>0.2</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t="s">
        <v>234</v>
      </c>
      <c r="BH19" s="686"/>
      <c r="BI19" s="686"/>
      <c r="BJ19" s="686"/>
      <c r="BK19" s="686"/>
      <c r="BL19" s="686"/>
      <c r="BM19" s="686"/>
      <c r="BN19" s="687"/>
      <c r="BO19" s="688" t="s">
        <v>234</v>
      </c>
      <c r="BP19" s="688"/>
      <c r="BQ19" s="688"/>
      <c r="BR19" s="688"/>
      <c r="BS19" s="694" t="s">
        <v>140</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140</v>
      </c>
      <c r="CS19" s="686"/>
      <c r="CT19" s="686"/>
      <c r="CU19" s="686"/>
      <c r="CV19" s="686"/>
      <c r="CW19" s="686"/>
      <c r="CX19" s="686"/>
      <c r="CY19" s="687"/>
      <c r="CZ19" s="688" t="s">
        <v>140</v>
      </c>
      <c r="DA19" s="688"/>
      <c r="DB19" s="688"/>
      <c r="DC19" s="688"/>
      <c r="DD19" s="694" t="s">
        <v>140</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280</v>
      </c>
      <c r="C20" s="683"/>
      <c r="D20" s="683"/>
      <c r="E20" s="683"/>
      <c r="F20" s="683"/>
      <c r="G20" s="683"/>
      <c r="H20" s="683"/>
      <c r="I20" s="683"/>
      <c r="J20" s="683"/>
      <c r="K20" s="683"/>
      <c r="L20" s="683"/>
      <c r="M20" s="683"/>
      <c r="N20" s="683"/>
      <c r="O20" s="683"/>
      <c r="P20" s="683"/>
      <c r="Q20" s="684"/>
      <c r="R20" s="685">
        <v>8492</v>
      </c>
      <c r="S20" s="686"/>
      <c r="T20" s="686"/>
      <c r="U20" s="686"/>
      <c r="V20" s="686"/>
      <c r="W20" s="686"/>
      <c r="X20" s="686"/>
      <c r="Y20" s="687"/>
      <c r="Z20" s="688">
        <v>0.1</v>
      </c>
      <c r="AA20" s="688"/>
      <c r="AB20" s="688"/>
      <c r="AC20" s="688"/>
      <c r="AD20" s="689">
        <v>8492</v>
      </c>
      <c r="AE20" s="689"/>
      <c r="AF20" s="689"/>
      <c r="AG20" s="689"/>
      <c r="AH20" s="689"/>
      <c r="AI20" s="689"/>
      <c r="AJ20" s="689"/>
      <c r="AK20" s="689"/>
      <c r="AL20" s="690">
        <v>0.2</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t="s">
        <v>234</v>
      </c>
      <c r="BH20" s="686"/>
      <c r="BI20" s="686"/>
      <c r="BJ20" s="686"/>
      <c r="BK20" s="686"/>
      <c r="BL20" s="686"/>
      <c r="BM20" s="686"/>
      <c r="BN20" s="687"/>
      <c r="BO20" s="688" t="s">
        <v>140</v>
      </c>
      <c r="BP20" s="688"/>
      <c r="BQ20" s="688"/>
      <c r="BR20" s="688"/>
      <c r="BS20" s="694" t="s">
        <v>234</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9234642</v>
      </c>
      <c r="CS20" s="686"/>
      <c r="CT20" s="686"/>
      <c r="CU20" s="686"/>
      <c r="CV20" s="686"/>
      <c r="CW20" s="686"/>
      <c r="CX20" s="686"/>
      <c r="CY20" s="687"/>
      <c r="CZ20" s="688">
        <v>100</v>
      </c>
      <c r="DA20" s="688"/>
      <c r="DB20" s="688"/>
      <c r="DC20" s="688"/>
      <c r="DD20" s="694">
        <v>837294</v>
      </c>
      <c r="DE20" s="686"/>
      <c r="DF20" s="686"/>
      <c r="DG20" s="686"/>
      <c r="DH20" s="686"/>
      <c r="DI20" s="686"/>
      <c r="DJ20" s="686"/>
      <c r="DK20" s="686"/>
      <c r="DL20" s="686"/>
      <c r="DM20" s="686"/>
      <c r="DN20" s="686"/>
      <c r="DO20" s="686"/>
      <c r="DP20" s="687"/>
      <c r="DQ20" s="694">
        <v>5258370</v>
      </c>
      <c r="DR20" s="686"/>
      <c r="DS20" s="686"/>
      <c r="DT20" s="686"/>
      <c r="DU20" s="686"/>
      <c r="DV20" s="686"/>
      <c r="DW20" s="686"/>
      <c r="DX20" s="686"/>
      <c r="DY20" s="686"/>
      <c r="DZ20" s="686"/>
      <c r="EA20" s="686"/>
      <c r="EB20" s="686"/>
      <c r="EC20" s="695"/>
    </row>
    <row r="21" spans="2:133" ht="11.25" customHeight="1" x14ac:dyDescent="0.15">
      <c r="B21" s="682" t="s">
        <v>283</v>
      </c>
      <c r="C21" s="683"/>
      <c r="D21" s="683"/>
      <c r="E21" s="683"/>
      <c r="F21" s="683"/>
      <c r="G21" s="683"/>
      <c r="H21" s="683"/>
      <c r="I21" s="683"/>
      <c r="J21" s="683"/>
      <c r="K21" s="683"/>
      <c r="L21" s="683"/>
      <c r="M21" s="683"/>
      <c r="N21" s="683"/>
      <c r="O21" s="683"/>
      <c r="P21" s="683"/>
      <c r="Q21" s="684"/>
      <c r="R21" s="685">
        <v>2557</v>
      </c>
      <c r="S21" s="686"/>
      <c r="T21" s="686"/>
      <c r="U21" s="686"/>
      <c r="V21" s="686"/>
      <c r="W21" s="686"/>
      <c r="X21" s="686"/>
      <c r="Y21" s="687"/>
      <c r="Z21" s="688">
        <v>0</v>
      </c>
      <c r="AA21" s="688"/>
      <c r="AB21" s="688"/>
      <c r="AC21" s="688"/>
      <c r="AD21" s="689">
        <v>2557</v>
      </c>
      <c r="AE21" s="689"/>
      <c r="AF21" s="689"/>
      <c r="AG21" s="689"/>
      <c r="AH21" s="689"/>
      <c r="AI21" s="689"/>
      <c r="AJ21" s="689"/>
      <c r="AK21" s="689"/>
      <c r="AL21" s="690">
        <v>0.1</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140</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285</v>
      </c>
      <c r="C22" s="683"/>
      <c r="D22" s="683"/>
      <c r="E22" s="683"/>
      <c r="F22" s="683"/>
      <c r="G22" s="683"/>
      <c r="H22" s="683"/>
      <c r="I22" s="683"/>
      <c r="J22" s="683"/>
      <c r="K22" s="683"/>
      <c r="L22" s="683"/>
      <c r="M22" s="683"/>
      <c r="N22" s="683"/>
      <c r="O22" s="683"/>
      <c r="P22" s="683"/>
      <c r="Q22" s="684"/>
      <c r="R22" s="685">
        <v>1008729</v>
      </c>
      <c r="S22" s="686"/>
      <c r="T22" s="686"/>
      <c r="U22" s="686"/>
      <c r="V22" s="686"/>
      <c r="W22" s="686"/>
      <c r="X22" s="686"/>
      <c r="Y22" s="687"/>
      <c r="Z22" s="688">
        <v>10.1</v>
      </c>
      <c r="AA22" s="688"/>
      <c r="AB22" s="688"/>
      <c r="AC22" s="688"/>
      <c r="AD22" s="689">
        <v>912084</v>
      </c>
      <c r="AE22" s="689"/>
      <c r="AF22" s="689"/>
      <c r="AG22" s="689"/>
      <c r="AH22" s="689"/>
      <c r="AI22" s="689"/>
      <c r="AJ22" s="689"/>
      <c r="AK22" s="689"/>
      <c r="AL22" s="690">
        <v>18</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234</v>
      </c>
      <c r="BP22" s="688"/>
      <c r="BQ22" s="688"/>
      <c r="BR22" s="688"/>
      <c r="BS22" s="694" t="s">
        <v>140</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288</v>
      </c>
      <c r="C23" s="683"/>
      <c r="D23" s="683"/>
      <c r="E23" s="683"/>
      <c r="F23" s="683"/>
      <c r="G23" s="683"/>
      <c r="H23" s="683"/>
      <c r="I23" s="683"/>
      <c r="J23" s="683"/>
      <c r="K23" s="683"/>
      <c r="L23" s="683"/>
      <c r="M23" s="683"/>
      <c r="N23" s="683"/>
      <c r="O23" s="683"/>
      <c r="P23" s="683"/>
      <c r="Q23" s="684"/>
      <c r="R23" s="685">
        <v>912084</v>
      </c>
      <c r="S23" s="686"/>
      <c r="T23" s="686"/>
      <c r="U23" s="686"/>
      <c r="V23" s="686"/>
      <c r="W23" s="686"/>
      <c r="X23" s="686"/>
      <c r="Y23" s="687"/>
      <c r="Z23" s="688">
        <v>9.1</v>
      </c>
      <c r="AA23" s="688"/>
      <c r="AB23" s="688"/>
      <c r="AC23" s="688"/>
      <c r="AD23" s="689">
        <v>912084</v>
      </c>
      <c r="AE23" s="689"/>
      <c r="AF23" s="689"/>
      <c r="AG23" s="689"/>
      <c r="AH23" s="689"/>
      <c r="AI23" s="689"/>
      <c r="AJ23" s="689"/>
      <c r="AK23" s="689"/>
      <c r="AL23" s="690">
        <v>18</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t="s">
        <v>140</v>
      </c>
      <c r="BH23" s="686"/>
      <c r="BI23" s="686"/>
      <c r="BJ23" s="686"/>
      <c r="BK23" s="686"/>
      <c r="BL23" s="686"/>
      <c r="BM23" s="686"/>
      <c r="BN23" s="687"/>
      <c r="BO23" s="688" t="s">
        <v>140</v>
      </c>
      <c r="BP23" s="688"/>
      <c r="BQ23" s="688"/>
      <c r="BR23" s="688"/>
      <c r="BS23" s="694" t="s">
        <v>234</v>
      </c>
      <c r="BT23" s="686"/>
      <c r="BU23" s="686"/>
      <c r="BV23" s="686"/>
      <c r="BW23" s="686"/>
      <c r="BX23" s="686"/>
      <c r="BY23" s="686"/>
      <c r="BZ23" s="686"/>
      <c r="CA23" s="686"/>
      <c r="CB23" s="695"/>
      <c r="CD23" s="667" t="s">
        <v>228</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x14ac:dyDescent="0.15">
      <c r="B24" s="682" t="s">
        <v>295</v>
      </c>
      <c r="C24" s="683"/>
      <c r="D24" s="683"/>
      <c r="E24" s="683"/>
      <c r="F24" s="683"/>
      <c r="G24" s="683"/>
      <c r="H24" s="683"/>
      <c r="I24" s="683"/>
      <c r="J24" s="683"/>
      <c r="K24" s="683"/>
      <c r="L24" s="683"/>
      <c r="M24" s="683"/>
      <c r="N24" s="683"/>
      <c r="O24" s="683"/>
      <c r="P24" s="683"/>
      <c r="Q24" s="684"/>
      <c r="R24" s="685">
        <v>96645</v>
      </c>
      <c r="S24" s="686"/>
      <c r="T24" s="686"/>
      <c r="U24" s="686"/>
      <c r="V24" s="686"/>
      <c r="W24" s="686"/>
      <c r="X24" s="686"/>
      <c r="Y24" s="687"/>
      <c r="Z24" s="688">
        <v>1</v>
      </c>
      <c r="AA24" s="688"/>
      <c r="AB24" s="688"/>
      <c r="AC24" s="688"/>
      <c r="AD24" s="689" t="s">
        <v>234</v>
      </c>
      <c r="AE24" s="689"/>
      <c r="AF24" s="689"/>
      <c r="AG24" s="689"/>
      <c r="AH24" s="689"/>
      <c r="AI24" s="689"/>
      <c r="AJ24" s="689"/>
      <c r="AK24" s="689"/>
      <c r="AL24" s="690" t="s">
        <v>140</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140</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2927612</v>
      </c>
      <c r="CS24" s="675"/>
      <c r="CT24" s="675"/>
      <c r="CU24" s="675"/>
      <c r="CV24" s="675"/>
      <c r="CW24" s="675"/>
      <c r="CX24" s="675"/>
      <c r="CY24" s="676"/>
      <c r="CZ24" s="679">
        <v>31.7</v>
      </c>
      <c r="DA24" s="680"/>
      <c r="DB24" s="680"/>
      <c r="DC24" s="699"/>
      <c r="DD24" s="719">
        <v>2130942</v>
      </c>
      <c r="DE24" s="675"/>
      <c r="DF24" s="675"/>
      <c r="DG24" s="675"/>
      <c r="DH24" s="675"/>
      <c r="DI24" s="675"/>
      <c r="DJ24" s="675"/>
      <c r="DK24" s="676"/>
      <c r="DL24" s="719">
        <v>2024175</v>
      </c>
      <c r="DM24" s="675"/>
      <c r="DN24" s="675"/>
      <c r="DO24" s="675"/>
      <c r="DP24" s="675"/>
      <c r="DQ24" s="675"/>
      <c r="DR24" s="675"/>
      <c r="DS24" s="675"/>
      <c r="DT24" s="675"/>
      <c r="DU24" s="675"/>
      <c r="DV24" s="676"/>
      <c r="DW24" s="679">
        <v>37.5</v>
      </c>
      <c r="DX24" s="680"/>
      <c r="DY24" s="680"/>
      <c r="DZ24" s="680"/>
      <c r="EA24" s="680"/>
      <c r="EB24" s="680"/>
      <c r="EC24" s="681"/>
    </row>
    <row r="25" spans="2:133" ht="11.25" customHeight="1" x14ac:dyDescent="0.15">
      <c r="B25" s="682" t="s">
        <v>298</v>
      </c>
      <c r="C25" s="683"/>
      <c r="D25" s="683"/>
      <c r="E25" s="683"/>
      <c r="F25" s="683"/>
      <c r="G25" s="683"/>
      <c r="H25" s="683"/>
      <c r="I25" s="683"/>
      <c r="J25" s="683"/>
      <c r="K25" s="683"/>
      <c r="L25" s="683"/>
      <c r="M25" s="683"/>
      <c r="N25" s="683"/>
      <c r="O25" s="683"/>
      <c r="P25" s="683"/>
      <c r="Q25" s="684"/>
      <c r="R25" s="685" t="s">
        <v>234</v>
      </c>
      <c r="S25" s="686"/>
      <c r="T25" s="686"/>
      <c r="U25" s="686"/>
      <c r="V25" s="686"/>
      <c r="W25" s="686"/>
      <c r="X25" s="686"/>
      <c r="Y25" s="687"/>
      <c r="Z25" s="688" t="s">
        <v>234</v>
      </c>
      <c r="AA25" s="688"/>
      <c r="AB25" s="688"/>
      <c r="AC25" s="688"/>
      <c r="AD25" s="689" t="s">
        <v>140</v>
      </c>
      <c r="AE25" s="689"/>
      <c r="AF25" s="689"/>
      <c r="AG25" s="689"/>
      <c r="AH25" s="689"/>
      <c r="AI25" s="689"/>
      <c r="AJ25" s="689"/>
      <c r="AK25" s="689"/>
      <c r="AL25" s="690" t="s">
        <v>234</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140</v>
      </c>
      <c r="BH25" s="686"/>
      <c r="BI25" s="686"/>
      <c r="BJ25" s="686"/>
      <c r="BK25" s="686"/>
      <c r="BL25" s="686"/>
      <c r="BM25" s="686"/>
      <c r="BN25" s="687"/>
      <c r="BO25" s="688" t="s">
        <v>140</v>
      </c>
      <c r="BP25" s="688"/>
      <c r="BQ25" s="688"/>
      <c r="BR25" s="688"/>
      <c r="BS25" s="694" t="s">
        <v>140</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1339463</v>
      </c>
      <c r="CS25" s="722"/>
      <c r="CT25" s="722"/>
      <c r="CU25" s="722"/>
      <c r="CV25" s="722"/>
      <c r="CW25" s="722"/>
      <c r="CX25" s="722"/>
      <c r="CY25" s="723"/>
      <c r="CZ25" s="690">
        <v>14.5</v>
      </c>
      <c r="DA25" s="720"/>
      <c r="DB25" s="720"/>
      <c r="DC25" s="724"/>
      <c r="DD25" s="694">
        <v>1243586</v>
      </c>
      <c r="DE25" s="722"/>
      <c r="DF25" s="722"/>
      <c r="DG25" s="722"/>
      <c r="DH25" s="722"/>
      <c r="DI25" s="722"/>
      <c r="DJ25" s="722"/>
      <c r="DK25" s="723"/>
      <c r="DL25" s="694">
        <v>1136819</v>
      </c>
      <c r="DM25" s="722"/>
      <c r="DN25" s="722"/>
      <c r="DO25" s="722"/>
      <c r="DP25" s="722"/>
      <c r="DQ25" s="722"/>
      <c r="DR25" s="722"/>
      <c r="DS25" s="722"/>
      <c r="DT25" s="722"/>
      <c r="DU25" s="722"/>
      <c r="DV25" s="723"/>
      <c r="DW25" s="690">
        <v>21.1</v>
      </c>
      <c r="DX25" s="720"/>
      <c r="DY25" s="720"/>
      <c r="DZ25" s="720"/>
      <c r="EA25" s="720"/>
      <c r="EB25" s="720"/>
      <c r="EC25" s="721"/>
    </row>
    <row r="26" spans="2:133" ht="11.25" customHeight="1" x14ac:dyDescent="0.15">
      <c r="B26" s="682" t="s">
        <v>301</v>
      </c>
      <c r="C26" s="683"/>
      <c r="D26" s="683"/>
      <c r="E26" s="683"/>
      <c r="F26" s="683"/>
      <c r="G26" s="683"/>
      <c r="H26" s="683"/>
      <c r="I26" s="683"/>
      <c r="J26" s="683"/>
      <c r="K26" s="683"/>
      <c r="L26" s="683"/>
      <c r="M26" s="683"/>
      <c r="N26" s="683"/>
      <c r="O26" s="683"/>
      <c r="P26" s="683"/>
      <c r="Q26" s="684"/>
      <c r="R26" s="685">
        <v>5108697</v>
      </c>
      <c r="S26" s="686"/>
      <c r="T26" s="686"/>
      <c r="U26" s="686"/>
      <c r="V26" s="686"/>
      <c r="W26" s="686"/>
      <c r="X26" s="686"/>
      <c r="Y26" s="687"/>
      <c r="Z26" s="688">
        <v>51.2</v>
      </c>
      <c r="AA26" s="688"/>
      <c r="AB26" s="688"/>
      <c r="AC26" s="688"/>
      <c r="AD26" s="689">
        <v>5012052</v>
      </c>
      <c r="AE26" s="689"/>
      <c r="AF26" s="689"/>
      <c r="AG26" s="689"/>
      <c r="AH26" s="689"/>
      <c r="AI26" s="689"/>
      <c r="AJ26" s="689"/>
      <c r="AK26" s="689"/>
      <c r="AL26" s="690">
        <v>98.8</v>
      </c>
      <c r="AM26" s="691"/>
      <c r="AN26" s="691"/>
      <c r="AO26" s="692"/>
      <c r="AP26" s="704" t="s">
        <v>302</v>
      </c>
      <c r="AQ26" s="731"/>
      <c r="AR26" s="731"/>
      <c r="AS26" s="731"/>
      <c r="AT26" s="731"/>
      <c r="AU26" s="731"/>
      <c r="AV26" s="731"/>
      <c r="AW26" s="731"/>
      <c r="AX26" s="731"/>
      <c r="AY26" s="731"/>
      <c r="AZ26" s="731"/>
      <c r="BA26" s="731"/>
      <c r="BB26" s="731"/>
      <c r="BC26" s="731"/>
      <c r="BD26" s="731"/>
      <c r="BE26" s="731"/>
      <c r="BF26" s="706"/>
      <c r="BG26" s="685" t="s">
        <v>140</v>
      </c>
      <c r="BH26" s="686"/>
      <c r="BI26" s="686"/>
      <c r="BJ26" s="686"/>
      <c r="BK26" s="686"/>
      <c r="BL26" s="686"/>
      <c r="BM26" s="686"/>
      <c r="BN26" s="687"/>
      <c r="BO26" s="688" t="s">
        <v>140</v>
      </c>
      <c r="BP26" s="688"/>
      <c r="BQ26" s="688"/>
      <c r="BR26" s="688"/>
      <c r="BS26" s="694" t="s">
        <v>234</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792393</v>
      </c>
      <c r="CS26" s="686"/>
      <c r="CT26" s="686"/>
      <c r="CU26" s="686"/>
      <c r="CV26" s="686"/>
      <c r="CW26" s="686"/>
      <c r="CX26" s="686"/>
      <c r="CY26" s="687"/>
      <c r="CZ26" s="690">
        <v>8.6</v>
      </c>
      <c r="DA26" s="720"/>
      <c r="DB26" s="720"/>
      <c r="DC26" s="724"/>
      <c r="DD26" s="694">
        <v>723103</v>
      </c>
      <c r="DE26" s="686"/>
      <c r="DF26" s="686"/>
      <c r="DG26" s="686"/>
      <c r="DH26" s="686"/>
      <c r="DI26" s="686"/>
      <c r="DJ26" s="686"/>
      <c r="DK26" s="687"/>
      <c r="DL26" s="694" t="s">
        <v>234</v>
      </c>
      <c r="DM26" s="686"/>
      <c r="DN26" s="686"/>
      <c r="DO26" s="686"/>
      <c r="DP26" s="686"/>
      <c r="DQ26" s="686"/>
      <c r="DR26" s="686"/>
      <c r="DS26" s="686"/>
      <c r="DT26" s="686"/>
      <c r="DU26" s="686"/>
      <c r="DV26" s="687"/>
      <c r="DW26" s="690" t="s">
        <v>234</v>
      </c>
      <c r="DX26" s="720"/>
      <c r="DY26" s="720"/>
      <c r="DZ26" s="720"/>
      <c r="EA26" s="720"/>
      <c r="EB26" s="720"/>
      <c r="EC26" s="721"/>
    </row>
    <row r="27" spans="2:133" ht="11.25" customHeight="1" x14ac:dyDescent="0.15">
      <c r="B27" s="682" t="s">
        <v>304</v>
      </c>
      <c r="C27" s="683"/>
      <c r="D27" s="683"/>
      <c r="E27" s="683"/>
      <c r="F27" s="683"/>
      <c r="G27" s="683"/>
      <c r="H27" s="683"/>
      <c r="I27" s="683"/>
      <c r="J27" s="683"/>
      <c r="K27" s="683"/>
      <c r="L27" s="683"/>
      <c r="M27" s="683"/>
      <c r="N27" s="683"/>
      <c r="O27" s="683"/>
      <c r="P27" s="683"/>
      <c r="Q27" s="684"/>
      <c r="R27" s="685">
        <v>5223</v>
      </c>
      <c r="S27" s="686"/>
      <c r="T27" s="686"/>
      <c r="U27" s="686"/>
      <c r="V27" s="686"/>
      <c r="W27" s="686"/>
      <c r="X27" s="686"/>
      <c r="Y27" s="687"/>
      <c r="Z27" s="688">
        <v>0.1</v>
      </c>
      <c r="AA27" s="688"/>
      <c r="AB27" s="688"/>
      <c r="AC27" s="688"/>
      <c r="AD27" s="689">
        <v>5223</v>
      </c>
      <c r="AE27" s="689"/>
      <c r="AF27" s="689"/>
      <c r="AG27" s="689"/>
      <c r="AH27" s="689"/>
      <c r="AI27" s="689"/>
      <c r="AJ27" s="689"/>
      <c r="AK27" s="689"/>
      <c r="AL27" s="690">
        <v>0.1</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3423469</v>
      </c>
      <c r="BH27" s="686"/>
      <c r="BI27" s="686"/>
      <c r="BJ27" s="686"/>
      <c r="BK27" s="686"/>
      <c r="BL27" s="686"/>
      <c r="BM27" s="686"/>
      <c r="BN27" s="687"/>
      <c r="BO27" s="688">
        <v>100</v>
      </c>
      <c r="BP27" s="688"/>
      <c r="BQ27" s="688"/>
      <c r="BR27" s="688"/>
      <c r="BS27" s="694" t="s">
        <v>234</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984327</v>
      </c>
      <c r="CS27" s="722"/>
      <c r="CT27" s="722"/>
      <c r="CU27" s="722"/>
      <c r="CV27" s="722"/>
      <c r="CW27" s="722"/>
      <c r="CX27" s="722"/>
      <c r="CY27" s="723"/>
      <c r="CZ27" s="690">
        <v>10.7</v>
      </c>
      <c r="DA27" s="720"/>
      <c r="DB27" s="720"/>
      <c r="DC27" s="724"/>
      <c r="DD27" s="694">
        <v>283669</v>
      </c>
      <c r="DE27" s="722"/>
      <c r="DF27" s="722"/>
      <c r="DG27" s="722"/>
      <c r="DH27" s="722"/>
      <c r="DI27" s="722"/>
      <c r="DJ27" s="722"/>
      <c r="DK27" s="723"/>
      <c r="DL27" s="694">
        <v>283669</v>
      </c>
      <c r="DM27" s="722"/>
      <c r="DN27" s="722"/>
      <c r="DO27" s="722"/>
      <c r="DP27" s="722"/>
      <c r="DQ27" s="722"/>
      <c r="DR27" s="722"/>
      <c r="DS27" s="722"/>
      <c r="DT27" s="722"/>
      <c r="DU27" s="722"/>
      <c r="DV27" s="723"/>
      <c r="DW27" s="690">
        <v>5.3</v>
      </c>
      <c r="DX27" s="720"/>
      <c r="DY27" s="720"/>
      <c r="DZ27" s="720"/>
      <c r="EA27" s="720"/>
      <c r="EB27" s="720"/>
      <c r="EC27" s="721"/>
    </row>
    <row r="28" spans="2:133" ht="11.25" customHeight="1" x14ac:dyDescent="0.15">
      <c r="B28" s="682" t="s">
        <v>307</v>
      </c>
      <c r="C28" s="683"/>
      <c r="D28" s="683"/>
      <c r="E28" s="683"/>
      <c r="F28" s="683"/>
      <c r="G28" s="683"/>
      <c r="H28" s="683"/>
      <c r="I28" s="683"/>
      <c r="J28" s="683"/>
      <c r="K28" s="683"/>
      <c r="L28" s="683"/>
      <c r="M28" s="683"/>
      <c r="N28" s="683"/>
      <c r="O28" s="683"/>
      <c r="P28" s="683"/>
      <c r="Q28" s="684"/>
      <c r="R28" s="685">
        <v>56117</v>
      </c>
      <c r="S28" s="686"/>
      <c r="T28" s="686"/>
      <c r="U28" s="686"/>
      <c r="V28" s="686"/>
      <c r="W28" s="686"/>
      <c r="X28" s="686"/>
      <c r="Y28" s="687"/>
      <c r="Z28" s="688">
        <v>0.6</v>
      </c>
      <c r="AA28" s="688"/>
      <c r="AB28" s="688"/>
      <c r="AC28" s="688"/>
      <c r="AD28" s="689" t="s">
        <v>140</v>
      </c>
      <c r="AE28" s="689"/>
      <c r="AF28" s="689"/>
      <c r="AG28" s="689"/>
      <c r="AH28" s="689"/>
      <c r="AI28" s="689"/>
      <c r="AJ28" s="689"/>
      <c r="AK28" s="689"/>
      <c r="AL28" s="690" t="s">
        <v>140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603822</v>
      </c>
      <c r="CS28" s="686"/>
      <c r="CT28" s="686"/>
      <c r="CU28" s="686"/>
      <c r="CV28" s="686"/>
      <c r="CW28" s="686"/>
      <c r="CX28" s="686"/>
      <c r="CY28" s="687"/>
      <c r="CZ28" s="690">
        <v>6.5</v>
      </c>
      <c r="DA28" s="720"/>
      <c r="DB28" s="720"/>
      <c r="DC28" s="724"/>
      <c r="DD28" s="694">
        <v>603687</v>
      </c>
      <c r="DE28" s="686"/>
      <c r="DF28" s="686"/>
      <c r="DG28" s="686"/>
      <c r="DH28" s="686"/>
      <c r="DI28" s="686"/>
      <c r="DJ28" s="686"/>
      <c r="DK28" s="687"/>
      <c r="DL28" s="694">
        <v>603687</v>
      </c>
      <c r="DM28" s="686"/>
      <c r="DN28" s="686"/>
      <c r="DO28" s="686"/>
      <c r="DP28" s="686"/>
      <c r="DQ28" s="686"/>
      <c r="DR28" s="686"/>
      <c r="DS28" s="686"/>
      <c r="DT28" s="686"/>
      <c r="DU28" s="686"/>
      <c r="DV28" s="687"/>
      <c r="DW28" s="690">
        <v>11.2</v>
      </c>
      <c r="DX28" s="720"/>
      <c r="DY28" s="720"/>
      <c r="DZ28" s="720"/>
      <c r="EA28" s="720"/>
      <c r="EB28" s="720"/>
      <c r="EC28" s="721"/>
    </row>
    <row r="29" spans="2:133" ht="11.25" customHeight="1" x14ac:dyDescent="0.15">
      <c r="B29" s="682" t="s">
        <v>309</v>
      </c>
      <c r="C29" s="683"/>
      <c r="D29" s="683"/>
      <c r="E29" s="683"/>
      <c r="F29" s="683"/>
      <c r="G29" s="683"/>
      <c r="H29" s="683"/>
      <c r="I29" s="683"/>
      <c r="J29" s="683"/>
      <c r="K29" s="683"/>
      <c r="L29" s="683"/>
      <c r="M29" s="683"/>
      <c r="N29" s="683"/>
      <c r="O29" s="683"/>
      <c r="P29" s="683"/>
      <c r="Q29" s="684"/>
      <c r="R29" s="685">
        <v>34152</v>
      </c>
      <c r="S29" s="686"/>
      <c r="T29" s="686"/>
      <c r="U29" s="686"/>
      <c r="V29" s="686"/>
      <c r="W29" s="686"/>
      <c r="X29" s="686"/>
      <c r="Y29" s="687"/>
      <c r="Z29" s="688">
        <v>0.3</v>
      </c>
      <c r="AA29" s="688"/>
      <c r="AB29" s="688"/>
      <c r="AC29" s="688"/>
      <c r="AD29" s="689">
        <v>9786</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310</v>
      </c>
      <c r="CE29" s="726"/>
      <c r="CF29" s="700" t="s">
        <v>311</v>
      </c>
      <c r="CG29" s="701"/>
      <c r="CH29" s="701"/>
      <c r="CI29" s="701"/>
      <c r="CJ29" s="701"/>
      <c r="CK29" s="701"/>
      <c r="CL29" s="701"/>
      <c r="CM29" s="701"/>
      <c r="CN29" s="701"/>
      <c r="CO29" s="701"/>
      <c r="CP29" s="701"/>
      <c r="CQ29" s="702"/>
      <c r="CR29" s="685">
        <v>603687</v>
      </c>
      <c r="CS29" s="722"/>
      <c r="CT29" s="722"/>
      <c r="CU29" s="722"/>
      <c r="CV29" s="722"/>
      <c r="CW29" s="722"/>
      <c r="CX29" s="722"/>
      <c r="CY29" s="723"/>
      <c r="CZ29" s="690">
        <v>6.5</v>
      </c>
      <c r="DA29" s="720"/>
      <c r="DB29" s="720"/>
      <c r="DC29" s="724"/>
      <c r="DD29" s="694">
        <v>603687</v>
      </c>
      <c r="DE29" s="722"/>
      <c r="DF29" s="722"/>
      <c r="DG29" s="722"/>
      <c r="DH29" s="722"/>
      <c r="DI29" s="722"/>
      <c r="DJ29" s="722"/>
      <c r="DK29" s="723"/>
      <c r="DL29" s="694">
        <v>603687</v>
      </c>
      <c r="DM29" s="722"/>
      <c r="DN29" s="722"/>
      <c r="DO29" s="722"/>
      <c r="DP29" s="722"/>
      <c r="DQ29" s="722"/>
      <c r="DR29" s="722"/>
      <c r="DS29" s="722"/>
      <c r="DT29" s="722"/>
      <c r="DU29" s="722"/>
      <c r="DV29" s="723"/>
      <c r="DW29" s="690">
        <v>11.2</v>
      </c>
      <c r="DX29" s="720"/>
      <c r="DY29" s="720"/>
      <c r="DZ29" s="720"/>
      <c r="EA29" s="720"/>
      <c r="EB29" s="720"/>
      <c r="EC29" s="721"/>
    </row>
    <row r="30" spans="2:133" ht="11.25" customHeight="1" x14ac:dyDescent="0.15">
      <c r="B30" s="682" t="s">
        <v>312</v>
      </c>
      <c r="C30" s="683"/>
      <c r="D30" s="683"/>
      <c r="E30" s="683"/>
      <c r="F30" s="683"/>
      <c r="G30" s="683"/>
      <c r="H30" s="683"/>
      <c r="I30" s="683"/>
      <c r="J30" s="683"/>
      <c r="K30" s="683"/>
      <c r="L30" s="683"/>
      <c r="M30" s="683"/>
      <c r="N30" s="683"/>
      <c r="O30" s="683"/>
      <c r="P30" s="683"/>
      <c r="Q30" s="684"/>
      <c r="R30" s="685">
        <v>43006</v>
      </c>
      <c r="S30" s="686"/>
      <c r="T30" s="686"/>
      <c r="U30" s="686"/>
      <c r="V30" s="686"/>
      <c r="W30" s="686"/>
      <c r="X30" s="686"/>
      <c r="Y30" s="687"/>
      <c r="Z30" s="688">
        <v>0.4</v>
      </c>
      <c r="AA30" s="688"/>
      <c r="AB30" s="688"/>
      <c r="AC30" s="688"/>
      <c r="AD30" s="689" t="s">
        <v>140</v>
      </c>
      <c r="AE30" s="689"/>
      <c r="AF30" s="689"/>
      <c r="AG30" s="689"/>
      <c r="AH30" s="689"/>
      <c r="AI30" s="689"/>
      <c r="AJ30" s="689"/>
      <c r="AK30" s="689"/>
      <c r="AL30" s="690" t="s">
        <v>140</v>
      </c>
      <c r="AM30" s="691"/>
      <c r="AN30" s="691"/>
      <c r="AO30" s="692"/>
      <c r="AP30" s="664" t="s">
        <v>228</v>
      </c>
      <c r="AQ30" s="665"/>
      <c r="AR30" s="665"/>
      <c r="AS30" s="665"/>
      <c r="AT30" s="665"/>
      <c r="AU30" s="665"/>
      <c r="AV30" s="665"/>
      <c r="AW30" s="665"/>
      <c r="AX30" s="665"/>
      <c r="AY30" s="665"/>
      <c r="AZ30" s="665"/>
      <c r="BA30" s="665"/>
      <c r="BB30" s="665"/>
      <c r="BC30" s="665"/>
      <c r="BD30" s="665"/>
      <c r="BE30" s="665"/>
      <c r="BF30" s="666"/>
      <c r="BG30" s="664" t="s">
        <v>313</v>
      </c>
      <c r="BH30" s="732"/>
      <c r="BI30" s="732"/>
      <c r="BJ30" s="732"/>
      <c r="BK30" s="732"/>
      <c r="BL30" s="732"/>
      <c r="BM30" s="732"/>
      <c r="BN30" s="732"/>
      <c r="BO30" s="732"/>
      <c r="BP30" s="732"/>
      <c r="BQ30" s="733"/>
      <c r="BR30" s="664" t="s">
        <v>314</v>
      </c>
      <c r="BS30" s="732"/>
      <c r="BT30" s="732"/>
      <c r="BU30" s="732"/>
      <c r="BV30" s="732"/>
      <c r="BW30" s="732"/>
      <c r="BX30" s="732"/>
      <c r="BY30" s="732"/>
      <c r="BZ30" s="732"/>
      <c r="CA30" s="732"/>
      <c r="CB30" s="733"/>
      <c r="CD30" s="727"/>
      <c r="CE30" s="728"/>
      <c r="CF30" s="700" t="s">
        <v>315</v>
      </c>
      <c r="CG30" s="701"/>
      <c r="CH30" s="701"/>
      <c r="CI30" s="701"/>
      <c r="CJ30" s="701"/>
      <c r="CK30" s="701"/>
      <c r="CL30" s="701"/>
      <c r="CM30" s="701"/>
      <c r="CN30" s="701"/>
      <c r="CO30" s="701"/>
      <c r="CP30" s="701"/>
      <c r="CQ30" s="702"/>
      <c r="CR30" s="685">
        <v>573691</v>
      </c>
      <c r="CS30" s="686"/>
      <c r="CT30" s="686"/>
      <c r="CU30" s="686"/>
      <c r="CV30" s="686"/>
      <c r="CW30" s="686"/>
      <c r="CX30" s="686"/>
      <c r="CY30" s="687"/>
      <c r="CZ30" s="690">
        <v>6.2</v>
      </c>
      <c r="DA30" s="720"/>
      <c r="DB30" s="720"/>
      <c r="DC30" s="724"/>
      <c r="DD30" s="694">
        <v>573691</v>
      </c>
      <c r="DE30" s="686"/>
      <c r="DF30" s="686"/>
      <c r="DG30" s="686"/>
      <c r="DH30" s="686"/>
      <c r="DI30" s="686"/>
      <c r="DJ30" s="686"/>
      <c r="DK30" s="687"/>
      <c r="DL30" s="694">
        <v>573691</v>
      </c>
      <c r="DM30" s="686"/>
      <c r="DN30" s="686"/>
      <c r="DO30" s="686"/>
      <c r="DP30" s="686"/>
      <c r="DQ30" s="686"/>
      <c r="DR30" s="686"/>
      <c r="DS30" s="686"/>
      <c r="DT30" s="686"/>
      <c r="DU30" s="686"/>
      <c r="DV30" s="687"/>
      <c r="DW30" s="690">
        <v>10.6</v>
      </c>
      <c r="DX30" s="720"/>
      <c r="DY30" s="720"/>
      <c r="DZ30" s="720"/>
      <c r="EA30" s="720"/>
      <c r="EB30" s="720"/>
      <c r="EC30" s="721"/>
    </row>
    <row r="31" spans="2:133" ht="11.25" customHeight="1" x14ac:dyDescent="0.15">
      <c r="B31" s="682" t="s">
        <v>316</v>
      </c>
      <c r="C31" s="683"/>
      <c r="D31" s="683"/>
      <c r="E31" s="683"/>
      <c r="F31" s="683"/>
      <c r="G31" s="683"/>
      <c r="H31" s="683"/>
      <c r="I31" s="683"/>
      <c r="J31" s="683"/>
      <c r="K31" s="683"/>
      <c r="L31" s="683"/>
      <c r="M31" s="683"/>
      <c r="N31" s="683"/>
      <c r="O31" s="683"/>
      <c r="P31" s="683"/>
      <c r="Q31" s="684"/>
      <c r="R31" s="685">
        <v>2927721</v>
      </c>
      <c r="S31" s="686"/>
      <c r="T31" s="686"/>
      <c r="U31" s="686"/>
      <c r="V31" s="686"/>
      <c r="W31" s="686"/>
      <c r="X31" s="686"/>
      <c r="Y31" s="687"/>
      <c r="Z31" s="688">
        <v>29.3</v>
      </c>
      <c r="AA31" s="688"/>
      <c r="AB31" s="688"/>
      <c r="AC31" s="688"/>
      <c r="AD31" s="689" t="s">
        <v>140</v>
      </c>
      <c r="AE31" s="689"/>
      <c r="AF31" s="689"/>
      <c r="AG31" s="689"/>
      <c r="AH31" s="689"/>
      <c r="AI31" s="689"/>
      <c r="AJ31" s="689"/>
      <c r="AK31" s="689"/>
      <c r="AL31" s="690" t="s">
        <v>234</v>
      </c>
      <c r="AM31" s="691"/>
      <c r="AN31" s="691"/>
      <c r="AO31" s="692"/>
      <c r="AP31" s="739" t="s">
        <v>317</v>
      </c>
      <c r="AQ31" s="740"/>
      <c r="AR31" s="740"/>
      <c r="AS31" s="740"/>
      <c r="AT31" s="745" t="s">
        <v>318</v>
      </c>
      <c r="AU31" s="231"/>
      <c r="AV31" s="231"/>
      <c r="AW31" s="231"/>
      <c r="AX31" s="671" t="s">
        <v>193</v>
      </c>
      <c r="AY31" s="672"/>
      <c r="AZ31" s="672"/>
      <c r="BA31" s="672"/>
      <c r="BB31" s="672"/>
      <c r="BC31" s="672"/>
      <c r="BD31" s="672"/>
      <c r="BE31" s="672"/>
      <c r="BF31" s="673"/>
      <c r="BG31" s="753">
        <v>99.5</v>
      </c>
      <c r="BH31" s="737"/>
      <c r="BI31" s="737"/>
      <c r="BJ31" s="737"/>
      <c r="BK31" s="737"/>
      <c r="BL31" s="737"/>
      <c r="BM31" s="680">
        <v>98.8</v>
      </c>
      <c r="BN31" s="737"/>
      <c r="BO31" s="737"/>
      <c r="BP31" s="737"/>
      <c r="BQ31" s="738"/>
      <c r="BR31" s="753">
        <v>99.6</v>
      </c>
      <c r="BS31" s="737"/>
      <c r="BT31" s="737"/>
      <c r="BU31" s="737"/>
      <c r="BV31" s="737"/>
      <c r="BW31" s="737"/>
      <c r="BX31" s="680">
        <v>98.7</v>
      </c>
      <c r="BY31" s="737"/>
      <c r="BZ31" s="737"/>
      <c r="CA31" s="737"/>
      <c r="CB31" s="738"/>
      <c r="CD31" s="727"/>
      <c r="CE31" s="728"/>
      <c r="CF31" s="700" t="s">
        <v>319</v>
      </c>
      <c r="CG31" s="701"/>
      <c r="CH31" s="701"/>
      <c r="CI31" s="701"/>
      <c r="CJ31" s="701"/>
      <c r="CK31" s="701"/>
      <c r="CL31" s="701"/>
      <c r="CM31" s="701"/>
      <c r="CN31" s="701"/>
      <c r="CO31" s="701"/>
      <c r="CP31" s="701"/>
      <c r="CQ31" s="702"/>
      <c r="CR31" s="685">
        <v>29996</v>
      </c>
      <c r="CS31" s="722"/>
      <c r="CT31" s="722"/>
      <c r="CU31" s="722"/>
      <c r="CV31" s="722"/>
      <c r="CW31" s="722"/>
      <c r="CX31" s="722"/>
      <c r="CY31" s="723"/>
      <c r="CZ31" s="690">
        <v>0.3</v>
      </c>
      <c r="DA31" s="720"/>
      <c r="DB31" s="720"/>
      <c r="DC31" s="724"/>
      <c r="DD31" s="694">
        <v>29996</v>
      </c>
      <c r="DE31" s="722"/>
      <c r="DF31" s="722"/>
      <c r="DG31" s="722"/>
      <c r="DH31" s="722"/>
      <c r="DI31" s="722"/>
      <c r="DJ31" s="722"/>
      <c r="DK31" s="723"/>
      <c r="DL31" s="694">
        <v>29996</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320</v>
      </c>
      <c r="C32" s="749"/>
      <c r="D32" s="749"/>
      <c r="E32" s="749"/>
      <c r="F32" s="749"/>
      <c r="G32" s="749"/>
      <c r="H32" s="749"/>
      <c r="I32" s="749"/>
      <c r="J32" s="749"/>
      <c r="K32" s="749"/>
      <c r="L32" s="749"/>
      <c r="M32" s="749"/>
      <c r="N32" s="749"/>
      <c r="O32" s="749"/>
      <c r="P32" s="749"/>
      <c r="Q32" s="750"/>
      <c r="R32" s="685" t="s">
        <v>234</v>
      </c>
      <c r="S32" s="686"/>
      <c r="T32" s="686"/>
      <c r="U32" s="686"/>
      <c r="V32" s="686"/>
      <c r="W32" s="686"/>
      <c r="X32" s="686"/>
      <c r="Y32" s="687"/>
      <c r="Z32" s="688" t="s">
        <v>140</v>
      </c>
      <c r="AA32" s="688"/>
      <c r="AB32" s="688"/>
      <c r="AC32" s="688"/>
      <c r="AD32" s="689" t="s">
        <v>234</v>
      </c>
      <c r="AE32" s="689"/>
      <c r="AF32" s="689"/>
      <c r="AG32" s="689"/>
      <c r="AH32" s="689"/>
      <c r="AI32" s="689"/>
      <c r="AJ32" s="689"/>
      <c r="AK32" s="689"/>
      <c r="AL32" s="690" t="s">
        <v>140</v>
      </c>
      <c r="AM32" s="691"/>
      <c r="AN32" s="691"/>
      <c r="AO32" s="692"/>
      <c r="AP32" s="741"/>
      <c r="AQ32" s="742"/>
      <c r="AR32" s="742"/>
      <c r="AS32" s="742"/>
      <c r="AT32" s="746"/>
      <c r="AU32" s="230" t="s">
        <v>321</v>
      </c>
      <c r="AV32" s="230"/>
      <c r="AW32" s="230"/>
      <c r="AX32" s="682" t="s">
        <v>322</v>
      </c>
      <c r="AY32" s="683"/>
      <c r="AZ32" s="683"/>
      <c r="BA32" s="683"/>
      <c r="BB32" s="683"/>
      <c r="BC32" s="683"/>
      <c r="BD32" s="683"/>
      <c r="BE32" s="683"/>
      <c r="BF32" s="684"/>
      <c r="BG32" s="754">
        <v>99.6</v>
      </c>
      <c r="BH32" s="722"/>
      <c r="BI32" s="722"/>
      <c r="BJ32" s="722"/>
      <c r="BK32" s="722"/>
      <c r="BL32" s="722"/>
      <c r="BM32" s="691">
        <v>99.2</v>
      </c>
      <c r="BN32" s="751"/>
      <c r="BO32" s="751"/>
      <c r="BP32" s="751"/>
      <c r="BQ32" s="752"/>
      <c r="BR32" s="754">
        <v>99.5</v>
      </c>
      <c r="BS32" s="722"/>
      <c r="BT32" s="722"/>
      <c r="BU32" s="722"/>
      <c r="BV32" s="722"/>
      <c r="BW32" s="722"/>
      <c r="BX32" s="691">
        <v>99</v>
      </c>
      <c r="BY32" s="751"/>
      <c r="BZ32" s="751"/>
      <c r="CA32" s="751"/>
      <c r="CB32" s="752"/>
      <c r="CD32" s="729"/>
      <c r="CE32" s="730"/>
      <c r="CF32" s="700" t="s">
        <v>323</v>
      </c>
      <c r="CG32" s="701"/>
      <c r="CH32" s="701"/>
      <c r="CI32" s="701"/>
      <c r="CJ32" s="701"/>
      <c r="CK32" s="701"/>
      <c r="CL32" s="701"/>
      <c r="CM32" s="701"/>
      <c r="CN32" s="701"/>
      <c r="CO32" s="701"/>
      <c r="CP32" s="701"/>
      <c r="CQ32" s="702"/>
      <c r="CR32" s="685">
        <v>135</v>
      </c>
      <c r="CS32" s="686"/>
      <c r="CT32" s="686"/>
      <c r="CU32" s="686"/>
      <c r="CV32" s="686"/>
      <c r="CW32" s="686"/>
      <c r="CX32" s="686"/>
      <c r="CY32" s="687"/>
      <c r="CZ32" s="690">
        <v>0</v>
      </c>
      <c r="DA32" s="720"/>
      <c r="DB32" s="720"/>
      <c r="DC32" s="724"/>
      <c r="DD32" s="694" t="s">
        <v>234</v>
      </c>
      <c r="DE32" s="686"/>
      <c r="DF32" s="686"/>
      <c r="DG32" s="686"/>
      <c r="DH32" s="686"/>
      <c r="DI32" s="686"/>
      <c r="DJ32" s="686"/>
      <c r="DK32" s="687"/>
      <c r="DL32" s="694" t="s">
        <v>234</v>
      </c>
      <c r="DM32" s="686"/>
      <c r="DN32" s="686"/>
      <c r="DO32" s="686"/>
      <c r="DP32" s="686"/>
      <c r="DQ32" s="686"/>
      <c r="DR32" s="686"/>
      <c r="DS32" s="686"/>
      <c r="DT32" s="686"/>
      <c r="DU32" s="686"/>
      <c r="DV32" s="687"/>
      <c r="DW32" s="690" t="s">
        <v>234</v>
      </c>
      <c r="DX32" s="720"/>
      <c r="DY32" s="720"/>
      <c r="DZ32" s="720"/>
      <c r="EA32" s="720"/>
      <c r="EB32" s="720"/>
      <c r="EC32" s="721"/>
    </row>
    <row r="33" spans="2:133" ht="11.25" customHeight="1" x14ac:dyDescent="0.15">
      <c r="B33" s="682" t="s">
        <v>324</v>
      </c>
      <c r="C33" s="683"/>
      <c r="D33" s="683"/>
      <c r="E33" s="683"/>
      <c r="F33" s="683"/>
      <c r="G33" s="683"/>
      <c r="H33" s="683"/>
      <c r="I33" s="683"/>
      <c r="J33" s="683"/>
      <c r="K33" s="683"/>
      <c r="L33" s="683"/>
      <c r="M33" s="683"/>
      <c r="N33" s="683"/>
      <c r="O33" s="683"/>
      <c r="P33" s="683"/>
      <c r="Q33" s="684"/>
      <c r="R33" s="685">
        <v>462487</v>
      </c>
      <c r="S33" s="686"/>
      <c r="T33" s="686"/>
      <c r="U33" s="686"/>
      <c r="V33" s="686"/>
      <c r="W33" s="686"/>
      <c r="X33" s="686"/>
      <c r="Y33" s="687"/>
      <c r="Z33" s="688">
        <v>4.5999999999999996</v>
      </c>
      <c r="AA33" s="688"/>
      <c r="AB33" s="688"/>
      <c r="AC33" s="688"/>
      <c r="AD33" s="689" t="s">
        <v>234</v>
      </c>
      <c r="AE33" s="689"/>
      <c r="AF33" s="689"/>
      <c r="AG33" s="689"/>
      <c r="AH33" s="689"/>
      <c r="AI33" s="689"/>
      <c r="AJ33" s="689"/>
      <c r="AK33" s="689"/>
      <c r="AL33" s="690" t="s">
        <v>140</v>
      </c>
      <c r="AM33" s="691"/>
      <c r="AN33" s="691"/>
      <c r="AO33" s="692"/>
      <c r="AP33" s="743"/>
      <c r="AQ33" s="744"/>
      <c r="AR33" s="744"/>
      <c r="AS33" s="744"/>
      <c r="AT33" s="747"/>
      <c r="AU33" s="232"/>
      <c r="AV33" s="232"/>
      <c r="AW33" s="232"/>
      <c r="AX33" s="734" t="s">
        <v>325</v>
      </c>
      <c r="AY33" s="735"/>
      <c r="AZ33" s="735"/>
      <c r="BA33" s="735"/>
      <c r="BB33" s="735"/>
      <c r="BC33" s="735"/>
      <c r="BD33" s="735"/>
      <c r="BE33" s="735"/>
      <c r="BF33" s="736"/>
      <c r="BG33" s="755">
        <v>99.4</v>
      </c>
      <c r="BH33" s="756"/>
      <c r="BI33" s="756"/>
      <c r="BJ33" s="756"/>
      <c r="BK33" s="756"/>
      <c r="BL33" s="756"/>
      <c r="BM33" s="757">
        <v>98.5</v>
      </c>
      <c r="BN33" s="756"/>
      <c r="BO33" s="756"/>
      <c r="BP33" s="756"/>
      <c r="BQ33" s="758"/>
      <c r="BR33" s="755">
        <v>99.7</v>
      </c>
      <c r="BS33" s="756"/>
      <c r="BT33" s="756"/>
      <c r="BU33" s="756"/>
      <c r="BV33" s="756"/>
      <c r="BW33" s="756"/>
      <c r="BX33" s="757">
        <v>98.4</v>
      </c>
      <c r="BY33" s="756"/>
      <c r="BZ33" s="756"/>
      <c r="CA33" s="756"/>
      <c r="CB33" s="758"/>
      <c r="CD33" s="700" t="s">
        <v>326</v>
      </c>
      <c r="CE33" s="701"/>
      <c r="CF33" s="701"/>
      <c r="CG33" s="701"/>
      <c r="CH33" s="701"/>
      <c r="CI33" s="701"/>
      <c r="CJ33" s="701"/>
      <c r="CK33" s="701"/>
      <c r="CL33" s="701"/>
      <c r="CM33" s="701"/>
      <c r="CN33" s="701"/>
      <c r="CO33" s="701"/>
      <c r="CP33" s="701"/>
      <c r="CQ33" s="702"/>
      <c r="CR33" s="685">
        <v>5427041</v>
      </c>
      <c r="CS33" s="722"/>
      <c r="CT33" s="722"/>
      <c r="CU33" s="722"/>
      <c r="CV33" s="722"/>
      <c r="CW33" s="722"/>
      <c r="CX33" s="722"/>
      <c r="CY33" s="723"/>
      <c r="CZ33" s="690">
        <v>58.8</v>
      </c>
      <c r="DA33" s="720"/>
      <c r="DB33" s="720"/>
      <c r="DC33" s="724"/>
      <c r="DD33" s="694">
        <v>2802195</v>
      </c>
      <c r="DE33" s="722"/>
      <c r="DF33" s="722"/>
      <c r="DG33" s="722"/>
      <c r="DH33" s="722"/>
      <c r="DI33" s="722"/>
      <c r="DJ33" s="722"/>
      <c r="DK33" s="723"/>
      <c r="DL33" s="694">
        <v>2389775</v>
      </c>
      <c r="DM33" s="722"/>
      <c r="DN33" s="722"/>
      <c r="DO33" s="722"/>
      <c r="DP33" s="722"/>
      <c r="DQ33" s="722"/>
      <c r="DR33" s="722"/>
      <c r="DS33" s="722"/>
      <c r="DT33" s="722"/>
      <c r="DU33" s="722"/>
      <c r="DV33" s="723"/>
      <c r="DW33" s="690">
        <v>44.3</v>
      </c>
      <c r="DX33" s="720"/>
      <c r="DY33" s="720"/>
      <c r="DZ33" s="720"/>
      <c r="EA33" s="720"/>
      <c r="EB33" s="720"/>
      <c r="EC33" s="721"/>
    </row>
    <row r="34" spans="2:133" ht="11.25" customHeight="1" x14ac:dyDescent="0.15">
      <c r="B34" s="682" t="s">
        <v>327</v>
      </c>
      <c r="C34" s="683"/>
      <c r="D34" s="683"/>
      <c r="E34" s="683"/>
      <c r="F34" s="683"/>
      <c r="G34" s="683"/>
      <c r="H34" s="683"/>
      <c r="I34" s="683"/>
      <c r="J34" s="683"/>
      <c r="K34" s="683"/>
      <c r="L34" s="683"/>
      <c r="M34" s="683"/>
      <c r="N34" s="683"/>
      <c r="O34" s="683"/>
      <c r="P34" s="683"/>
      <c r="Q34" s="684"/>
      <c r="R34" s="685">
        <v>28468</v>
      </c>
      <c r="S34" s="686"/>
      <c r="T34" s="686"/>
      <c r="U34" s="686"/>
      <c r="V34" s="686"/>
      <c r="W34" s="686"/>
      <c r="X34" s="686"/>
      <c r="Y34" s="687"/>
      <c r="Z34" s="688">
        <v>0.3</v>
      </c>
      <c r="AA34" s="688"/>
      <c r="AB34" s="688"/>
      <c r="AC34" s="688"/>
      <c r="AD34" s="689">
        <v>13597</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328</v>
      </c>
      <c r="CE34" s="701"/>
      <c r="CF34" s="701"/>
      <c r="CG34" s="701"/>
      <c r="CH34" s="701"/>
      <c r="CI34" s="701"/>
      <c r="CJ34" s="701"/>
      <c r="CK34" s="701"/>
      <c r="CL34" s="701"/>
      <c r="CM34" s="701"/>
      <c r="CN34" s="701"/>
      <c r="CO34" s="701"/>
      <c r="CP34" s="701"/>
      <c r="CQ34" s="702"/>
      <c r="CR34" s="685">
        <v>1319550</v>
      </c>
      <c r="CS34" s="686"/>
      <c r="CT34" s="686"/>
      <c r="CU34" s="686"/>
      <c r="CV34" s="686"/>
      <c r="CW34" s="686"/>
      <c r="CX34" s="686"/>
      <c r="CY34" s="687"/>
      <c r="CZ34" s="690">
        <v>14.3</v>
      </c>
      <c r="DA34" s="720"/>
      <c r="DB34" s="720"/>
      <c r="DC34" s="724"/>
      <c r="DD34" s="694">
        <v>968671</v>
      </c>
      <c r="DE34" s="686"/>
      <c r="DF34" s="686"/>
      <c r="DG34" s="686"/>
      <c r="DH34" s="686"/>
      <c r="DI34" s="686"/>
      <c r="DJ34" s="686"/>
      <c r="DK34" s="687"/>
      <c r="DL34" s="694">
        <v>914411</v>
      </c>
      <c r="DM34" s="686"/>
      <c r="DN34" s="686"/>
      <c r="DO34" s="686"/>
      <c r="DP34" s="686"/>
      <c r="DQ34" s="686"/>
      <c r="DR34" s="686"/>
      <c r="DS34" s="686"/>
      <c r="DT34" s="686"/>
      <c r="DU34" s="686"/>
      <c r="DV34" s="687"/>
      <c r="DW34" s="690">
        <v>17</v>
      </c>
      <c r="DX34" s="720"/>
      <c r="DY34" s="720"/>
      <c r="DZ34" s="720"/>
      <c r="EA34" s="720"/>
      <c r="EB34" s="720"/>
      <c r="EC34" s="721"/>
    </row>
    <row r="35" spans="2:133" ht="11.25" customHeight="1" x14ac:dyDescent="0.15">
      <c r="B35" s="682" t="s">
        <v>329</v>
      </c>
      <c r="C35" s="683"/>
      <c r="D35" s="683"/>
      <c r="E35" s="683"/>
      <c r="F35" s="683"/>
      <c r="G35" s="683"/>
      <c r="H35" s="683"/>
      <c r="I35" s="683"/>
      <c r="J35" s="683"/>
      <c r="K35" s="683"/>
      <c r="L35" s="683"/>
      <c r="M35" s="683"/>
      <c r="N35" s="683"/>
      <c r="O35" s="683"/>
      <c r="P35" s="683"/>
      <c r="Q35" s="684"/>
      <c r="R35" s="685">
        <v>49437</v>
      </c>
      <c r="S35" s="686"/>
      <c r="T35" s="686"/>
      <c r="U35" s="686"/>
      <c r="V35" s="686"/>
      <c r="W35" s="686"/>
      <c r="X35" s="686"/>
      <c r="Y35" s="687"/>
      <c r="Z35" s="688">
        <v>0.5</v>
      </c>
      <c r="AA35" s="688"/>
      <c r="AB35" s="688"/>
      <c r="AC35" s="688"/>
      <c r="AD35" s="689" t="s">
        <v>140</v>
      </c>
      <c r="AE35" s="689"/>
      <c r="AF35" s="689"/>
      <c r="AG35" s="689"/>
      <c r="AH35" s="689"/>
      <c r="AI35" s="689"/>
      <c r="AJ35" s="689"/>
      <c r="AK35" s="689"/>
      <c r="AL35" s="690" t="s">
        <v>140</v>
      </c>
      <c r="AM35" s="691"/>
      <c r="AN35" s="691"/>
      <c r="AO35" s="692"/>
      <c r="AP35" s="235"/>
      <c r="AQ35" s="664" t="s">
        <v>330</v>
      </c>
      <c r="AR35" s="665"/>
      <c r="AS35" s="665"/>
      <c r="AT35" s="665"/>
      <c r="AU35" s="665"/>
      <c r="AV35" s="665"/>
      <c r="AW35" s="665"/>
      <c r="AX35" s="665"/>
      <c r="AY35" s="665"/>
      <c r="AZ35" s="665"/>
      <c r="BA35" s="665"/>
      <c r="BB35" s="665"/>
      <c r="BC35" s="665"/>
      <c r="BD35" s="665"/>
      <c r="BE35" s="665"/>
      <c r="BF35" s="666"/>
      <c r="BG35" s="664" t="s">
        <v>331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332</v>
      </c>
      <c r="CE35" s="701"/>
      <c r="CF35" s="701"/>
      <c r="CG35" s="701"/>
      <c r="CH35" s="701"/>
      <c r="CI35" s="701"/>
      <c r="CJ35" s="701"/>
      <c r="CK35" s="701"/>
      <c r="CL35" s="701"/>
      <c r="CM35" s="701"/>
      <c r="CN35" s="701"/>
      <c r="CO35" s="701"/>
      <c r="CP35" s="701"/>
      <c r="CQ35" s="702"/>
      <c r="CR35" s="685">
        <v>113851</v>
      </c>
      <c r="CS35" s="722"/>
      <c r="CT35" s="722"/>
      <c r="CU35" s="722"/>
      <c r="CV35" s="722"/>
      <c r="CW35" s="722"/>
      <c r="CX35" s="722"/>
      <c r="CY35" s="723"/>
      <c r="CZ35" s="690">
        <v>1.2</v>
      </c>
      <c r="DA35" s="720"/>
      <c r="DB35" s="720"/>
      <c r="DC35" s="724"/>
      <c r="DD35" s="694">
        <v>112316</v>
      </c>
      <c r="DE35" s="722"/>
      <c r="DF35" s="722"/>
      <c r="DG35" s="722"/>
      <c r="DH35" s="722"/>
      <c r="DI35" s="722"/>
      <c r="DJ35" s="722"/>
      <c r="DK35" s="723"/>
      <c r="DL35" s="694">
        <v>112316</v>
      </c>
      <c r="DM35" s="722"/>
      <c r="DN35" s="722"/>
      <c r="DO35" s="722"/>
      <c r="DP35" s="722"/>
      <c r="DQ35" s="722"/>
      <c r="DR35" s="722"/>
      <c r="DS35" s="722"/>
      <c r="DT35" s="722"/>
      <c r="DU35" s="722"/>
      <c r="DV35" s="723"/>
      <c r="DW35" s="690">
        <v>2.1</v>
      </c>
      <c r="DX35" s="720"/>
      <c r="DY35" s="720"/>
      <c r="DZ35" s="720"/>
      <c r="EA35" s="720"/>
      <c r="EB35" s="720"/>
      <c r="EC35" s="721"/>
    </row>
    <row r="36" spans="2:133" ht="11.25" customHeight="1" x14ac:dyDescent="0.15">
      <c r="B36" s="682" t="s">
        <v>333</v>
      </c>
      <c r="C36" s="683"/>
      <c r="D36" s="683"/>
      <c r="E36" s="683"/>
      <c r="F36" s="683"/>
      <c r="G36" s="683"/>
      <c r="H36" s="683"/>
      <c r="I36" s="683"/>
      <c r="J36" s="683"/>
      <c r="K36" s="683"/>
      <c r="L36" s="683"/>
      <c r="M36" s="683"/>
      <c r="N36" s="683"/>
      <c r="O36" s="683"/>
      <c r="P36" s="683"/>
      <c r="Q36" s="684"/>
      <c r="R36" s="685" t="s">
        <v>234</v>
      </c>
      <c r="S36" s="686"/>
      <c r="T36" s="686"/>
      <c r="U36" s="686"/>
      <c r="V36" s="686"/>
      <c r="W36" s="686"/>
      <c r="X36" s="686"/>
      <c r="Y36" s="687"/>
      <c r="Z36" s="688" t="s">
        <v>234</v>
      </c>
      <c r="AA36" s="688"/>
      <c r="AB36" s="688"/>
      <c r="AC36" s="688"/>
      <c r="AD36" s="689" t="s">
        <v>234</v>
      </c>
      <c r="AE36" s="689"/>
      <c r="AF36" s="689"/>
      <c r="AG36" s="689"/>
      <c r="AH36" s="689"/>
      <c r="AI36" s="689"/>
      <c r="AJ36" s="689"/>
      <c r="AK36" s="689"/>
      <c r="AL36" s="690" t="s">
        <v>234</v>
      </c>
      <c r="AM36" s="691"/>
      <c r="AN36" s="691"/>
      <c r="AO36" s="692"/>
      <c r="AP36" s="235"/>
      <c r="AQ36" s="759" t="s">
        <v>334</v>
      </c>
      <c r="AR36" s="760"/>
      <c r="AS36" s="760"/>
      <c r="AT36" s="760"/>
      <c r="AU36" s="760"/>
      <c r="AV36" s="760"/>
      <c r="AW36" s="760"/>
      <c r="AX36" s="760"/>
      <c r="AY36" s="761"/>
      <c r="AZ36" s="674">
        <v>929249</v>
      </c>
      <c r="BA36" s="675"/>
      <c r="BB36" s="675"/>
      <c r="BC36" s="675"/>
      <c r="BD36" s="675"/>
      <c r="BE36" s="675"/>
      <c r="BF36" s="762"/>
      <c r="BG36" s="696" t="s">
        <v>335</v>
      </c>
      <c r="BH36" s="697"/>
      <c r="BI36" s="697"/>
      <c r="BJ36" s="697"/>
      <c r="BK36" s="697"/>
      <c r="BL36" s="697"/>
      <c r="BM36" s="697"/>
      <c r="BN36" s="697"/>
      <c r="BO36" s="697"/>
      <c r="BP36" s="697"/>
      <c r="BQ36" s="697"/>
      <c r="BR36" s="697"/>
      <c r="BS36" s="697"/>
      <c r="BT36" s="697"/>
      <c r="BU36" s="698"/>
      <c r="BV36" s="674">
        <v>133718</v>
      </c>
      <c r="BW36" s="675"/>
      <c r="BX36" s="675"/>
      <c r="BY36" s="675"/>
      <c r="BZ36" s="675"/>
      <c r="CA36" s="675"/>
      <c r="CB36" s="762"/>
      <c r="CD36" s="700" t="s">
        <v>336</v>
      </c>
      <c r="CE36" s="701"/>
      <c r="CF36" s="701"/>
      <c r="CG36" s="701"/>
      <c r="CH36" s="701"/>
      <c r="CI36" s="701"/>
      <c r="CJ36" s="701"/>
      <c r="CK36" s="701"/>
      <c r="CL36" s="701"/>
      <c r="CM36" s="701"/>
      <c r="CN36" s="701"/>
      <c r="CO36" s="701"/>
      <c r="CP36" s="701"/>
      <c r="CQ36" s="702"/>
      <c r="CR36" s="685">
        <v>3098335</v>
      </c>
      <c r="CS36" s="686"/>
      <c r="CT36" s="686"/>
      <c r="CU36" s="686"/>
      <c r="CV36" s="686"/>
      <c r="CW36" s="686"/>
      <c r="CX36" s="686"/>
      <c r="CY36" s="687"/>
      <c r="CZ36" s="690">
        <v>33.6</v>
      </c>
      <c r="DA36" s="720"/>
      <c r="DB36" s="720"/>
      <c r="DC36" s="724"/>
      <c r="DD36" s="694">
        <v>950349</v>
      </c>
      <c r="DE36" s="686"/>
      <c r="DF36" s="686"/>
      <c r="DG36" s="686"/>
      <c r="DH36" s="686"/>
      <c r="DI36" s="686"/>
      <c r="DJ36" s="686"/>
      <c r="DK36" s="687"/>
      <c r="DL36" s="694">
        <v>838252</v>
      </c>
      <c r="DM36" s="686"/>
      <c r="DN36" s="686"/>
      <c r="DO36" s="686"/>
      <c r="DP36" s="686"/>
      <c r="DQ36" s="686"/>
      <c r="DR36" s="686"/>
      <c r="DS36" s="686"/>
      <c r="DT36" s="686"/>
      <c r="DU36" s="686"/>
      <c r="DV36" s="687"/>
      <c r="DW36" s="690">
        <v>15.5</v>
      </c>
      <c r="DX36" s="720"/>
      <c r="DY36" s="720"/>
      <c r="DZ36" s="720"/>
      <c r="EA36" s="720"/>
      <c r="EB36" s="720"/>
      <c r="EC36" s="721"/>
    </row>
    <row r="37" spans="2:133" ht="11.25" customHeight="1" x14ac:dyDescent="0.15">
      <c r="B37" s="682" t="s">
        <v>337</v>
      </c>
      <c r="C37" s="683"/>
      <c r="D37" s="683"/>
      <c r="E37" s="683"/>
      <c r="F37" s="683"/>
      <c r="G37" s="683"/>
      <c r="H37" s="683"/>
      <c r="I37" s="683"/>
      <c r="J37" s="683"/>
      <c r="K37" s="683"/>
      <c r="L37" s="683"/>
      <c r="M37" s="683"/>
      <c r="N37" s="683"/>
      <c r="O37" s="683"/>
      <c r="P37" s="683"/>
      <c r="Q37" s="684"/>
      <c r="R37" s="685">
        <v>436761</v>
      </c>
      <c r="S37" s="686"/>
      <c r="T37" s="686"/>
      <c r="U37" s="686"/>
      <c r="V37" s="686"/>
      <c r="W37" s="686"/>
      <c r="X37" s="686"/>
      <c r="Y37" s="687"/>
      <c r="Z37" s="688">
        <v>4.4000000000000004</v>
      </c>
      <c r="AA37" s="688"/>
      <c r="AB37" s="688"/>
      <c r="AC37" s="688"/>
      <c r="AD37" s="689" t="s">
        <v>140</v>
      </c>
      <c r="AE37" s="689"/>
      <c r="AF37" s="689"/>
      <c r="AG37" s="689"/>
      <c r="AH37" s="689"/>
      <c r="AI37" s="689"/>
      <c r="AJ37" s="689"/>
      <c r="AK37" s="689"/>
      <c r="AL37" s="690" t="s">
        <v>140</v>
      </c>
      <c r="AM37" s="691"/>
      <c r="AN37" s="691"/>
      <c r="AO37" s="692"/>
      <c r="AQ37" s="763" t="s">
        <v>338</v>
      </c>
      <c r="AR37" s="764"/>
      <c r="AS37" s="764"/>
      <c r="AT37" s="764"/>
      <c r="AU37" s="764"/>
      <c r="AV37" s="764"/>
      <c r="AW37" s="764"/>
      <c r="AX37" s="764"/>
      <c r="AY37" s="765"/>
      <c r="AZ37" s="685">
        <v>266577</v>
      </c>
      <c r="BA37" s="686"/>
      <c r="BB37" s="686"/>
      <c r="BC37" s="686"/>
      <c r="BD37" s="722"/>
      <c r="BE37" s="722"/>
      <c r="BF37" s="752"/>
      <c r="BG37" s="700" t="s">
        <v>339</v>
      </c>
      <c r="BH37" s="701"/>
      <c r="BI37" s="701"/>
      <c r="BJ37" s="701"/>
      <c r="BK37" s="701"/>
      <c r="BL37" s="701"/>
      <c r="BM37" s="701"/>
      <c r="BN37" s="701"/>
      <c r="BO37" s="701"/>
      <c r="BP37" s="701"/>
      <c r="BQ37" s="701"/>
      <c r="BR37" s="701"/>
      <c r="BS37" s="701"/>
      <c r="BT37" s="701"/>
      <c r="BU37" s="702"/>
      <c r="BV37" s="685">
        <v>123540</v>
      </c>
      <c r="BW37" s="686"/>
      <c r="BX37" s="686"/>
      <c r="BY37" s="686"/>
      <c r="BZ37" s="686"/>
      <c r="CA37" s="686"/>
      <c r="CB37" s="695"/>
      <c r="CD37" s="700" t="s">
        <v>340</v>
      </c>
      <c r="CE37" s="701"/>
      <c r="CF37" s="701"/>
      <c r="CG37" s="701"/>
      <c r="CH37" s="701"/>
      <c r="CI37" s="701"/>
      <c r="CJ37" s="701"/>
      <c r="CK37" s="701"/>
      <c r="CL37" s="701"/>
      <c r="CM37" s="701"/>
      <c r="CN37" s="701"/>
      <c r="CO37" s="701"/>
      <c r="CP37" s="701"/>
      <c r="CQ37" s="702"/>
      <c r="CR37" s="685">
        <v>543411</v>
      </c>
      <c r="CS37" s="722"/>
      <c r="CT37" s="722"/>
      <c r="CU37" s="722"/>
      <c r="CV37" s="722"/>
      <c r="CW37" s="722"/>
      <c r="CX37" s="722"/>
      <c r="CY37" s="723"/>
      <c r="CZ37" s="690">
        <v>5.9</v>
      </c>
      <c r="DA37" s="720"/>
      <c r="DB37" s="720"/>
      <c r="DC37" s="724"/>
      <c r="DD37" s="694">
        <v>543411</v>
      </c>
      <c r="DE37" s="722"/>
      <c r="DF37" s="722"/>
      <c r="DG37" s="722"/>
      <c r="DH37" s="722"/>
      <c r="DI37" s="722"/>
      <c r="DJ37" s="722"/>
      <c r="DK37" s="723"/>
      <c r="DL37" s="694">
        <v>543411</v>
      </c>
      <c r="DM37" s="722"/>
      <c r="DN37" s="722"/>
      <c r="DO37" s="722"/>
      <c r="DP37" s="722"/>
      <c r="DQ37" s="722"/>
      <c r="DR37" s="722"/>
      <c r="DS37" s="722"/>
      <c r="DT37" s="722"/>
      <c r="DU37" s="722"/>
      <c r="DV37" s="723"/>
      <c r="DW37" s="690">
        <v>10.1</v>
      </c>
      <c r="DX37" s="720"/>
      <c r="DY37" s="720"/>
      <c r="DZ37" s="720"/>
      <c r="EA37" s="720"/>
      <c r="EB37" s="720"/>
      <c r="EC37" s="721"/>
    </row>
    <row r="38" spans="2:133" ht="11.25" customHeight="1" x14ac:dyDescent="0.15">
      <c r="B38" s="682" t="s">
        <v>341</v>
      </c>
      <c r="C38" s="683"/>
      <c r="D38" s="683"/>
      <c r="E38" s="683"/>
      <c r="F38" s="683"/>
      <c r="G38" s="683"/>
      <c r="H38" s="683"/>
      <c r="I38" s="683"/>
      <c r="J38" s="683"/>
      <c r="K38" s="683"/>
      <c r="L38" s="683"/>
      <c r="M38" s="683"/>
      <c r="N38" s="683"/>
      <c r="O38" s="683"/>
      <c r="P38" s="683"/>
      <c r="Q38" s="684"/>
      <c r="R38" s="685">
        <v>134907</v>
      </c>
      <c r="S38" s="686"/>
      <c r="T38" s="686"/>
      <c r="U38" s="686"/>
      <c r="V38" s="686"/>
      <c r="W38" s="686"/>
      <c r="X38" s="686"/>
      <c r="Y38" s="687"/>
      <c r="Z38" s="688">
        <v>1.4</v>
      </c>
      <c r="AA38" s="688"/>
      <c r="AB38" s="688"/>
      <c r="AC38" s="688"/>
      <c r="AD38" s="689">
        <v>33150</v>
      </c>
      <c r="AE38" s="689"/>
      <c r="AF38" s="689"/>
      <c r="AG38" s="689"/>
      <c r="AH38" s="689"/>
      <c r="AI38" s="689"/>
      <c r="AJ38" s="689"/>
      <c r="AK38" s="689"/>
      <c r="AL38" s="690">
        <v>0.7</v>
      </c>
      <c r="AM38" s="691"/>
      <c r="AN38" s="691"/>
      <c r="AO38" s="692"/>
      <c r="AQ38" s="763" t="s">
        <v>342</v>
      </c>
      <c r="AR38" s="764"/>
      <c r="AS38" s="764"/>
      <c r="AT38" s="764"/>
      <c r="AU38" s="764"/>
      <c r="AV38" s="764"/>
      <c r="AW38" s="764"/>
      <c r="AX38" s="764"/>
      <c r="AY38" s="765"/>
      <c r="AZ38" s="685" t="s">
        <v>234</v>
      </c>
      <c r="BA38" s="686"/>
      <c r="BB38" s="686"/>
      <c r="BC38" s="686"/>
      <c r="BD38" s="722"/>
      <c r="BE38" s="722"/>
      <c r="BF38" s="752"/>
      <c r="BG38" s="700" t="s">
        <v>343</v>
      </c>
      <c r="BH38" s="701"/>
      <c r="BI38" s="701"/>
      <c r="BJ38" s="701"/>
      <c r="BK38" s="701"/>
      <c r="BL38" s="701"/>
      <c r="BM38" s="701"/>
      <c r="BN38" s="701"/>
      <c r="BO38" s="701"/>
      <c r="BP38" s="701"/>
      <c r="BQ38" s="701"/>
      <c r="BR38" s="701"/>
      <c r="BS38" s="701"/>
      <c r="BT38" s="701"/>
      <c r="BU38" s="702"/>
      <c r="BV38" s="685">
        <v>3133</v>
      </c>
      <c r="BW38" s="686"/>
      <c r="BX38" s="686"/>
      <c r="BY38" s="686"/>
      <c r="BZ38" s="686"/>
      <c r="CA38" s="686"/>
      <c r="CB38" s="695"/>
      <c r="CD38" s="700" t="s">
        <v>344</v>
      </c>
      <c r="CE38" s="701"/>
      <c r="CF38" s="701"/>
      <c r="CG38" s="701"/>
      <c r="CH38" s="701"/>
      <c r="CI38" s="701"/>
      <c r="CJ38" s="701"/>
      <c r="CK38" s="701"/>
      <c r="CL38" s="701"/>
      <c r="CM38" s="701"/>
      <c r="CN38" s="701"/>
      <c r="CO38" s="701"/>
      <c r="CP38" s="701"/>
      <c r="CQ38" s="702"/>
      <c r="CR38" s="685">
        <v>662672</v>
      </c>
      <c r="CS38" s="686"/>
      <c r="CT38" s="686"/>
      <c r="CU38" s="686"/>
      <c r="CV38" s="686"/>
      <c r="CW38" s="686"/>
      <c r="CX38" s="686"/>
      <c r="CY38" s="687"/>
      <c r="CZ38" s="690">
        <v>7.2</v>
      </c>
      <c r="DA38" s="720"/>
      <c r="DB38" s="720"/>
      <c r="DC38" s="724"/>
      <c r="DD38" s="694">
        <v>538909</v>
      </c>
      <c r="DE38" s="686"/>
      <c r="DF38" s="686"/>
      <c r="DG38" s="686"/>
      <c r="DH38" s="686"/>
      <c r="DI38" s="686"/>
      <c r="DJ38" s="686"/>
      <c r="DK38" s="687"/>
      <c r="DL38" s="694">
        <v>524796</v>
      </c>
      <c r="DM38" s="686"/>
      <c r="DN38" s="686"/>
      <c r="DO38" s="686"/>
      <c r="DP38" s="686"/>
      <c r="DQ38" s="686"/>
      <c r="DR38" s="686"/>
      <c r="DS38" s="686"/>
      <c r="DT38" s="686"/>
      <c r="DU38" s="686"/>
      <c r="DV38" s="687"/>
      <c r="DW38" s="690">
        <v>9.6999999999999993</v>
      </c>
      <c r="DX38" s="720"/>
      <c r="DY38" s="720"/>
      <c r="DZ38" s="720"/>
      <c r="EA38" s="720"/>
      <c r="EB38" s="720"/>
      <c r="EC38" s="721"/>
    </row>
    <row r="39" spans="2:133" ht="11.25" customHeight="1" x14ac:dyDescent="0.15">
      <c r="B39" s="682" t="s">
        <v>345</v>
      </c>
      <c r="C39" s="683"/>
      <c r="D39" s="683"/>
      <c r="E39" s="683"/>
      <c r="F39" s="683"/>
      <c r="G39" s="683"/>
      <c r="H39" s="683"/>
      <c r="I39" s="683"/>
      <c r="J39" s="683"/>
      <c r="K39" s="683"/>
      <c r="L39" s="683"/>
      <c r="M39" s="683"/>
      <c r="N39" s="683"/>
      <c r="O39" s="683"/>
      <c r="P39" s="683"/>
      <c r="Q39" s="684"/>
      <c r="R39" s="685">
        <v>692396</v>
      </c>
      <c r="S39" s="686"/>
      <c r="T39" s="686"/>
      <c r="U39" s="686"/>
      <c r="V39" s="686"/>
      <c r="W39" s="686"/>
      <c r="X39" s="686"/>
      <c r="Y39" s="687"/>
      <c r="Z39" s="688">
        <v>6.9</v>
      </c>
      <c r="AA39" s="688"/>
      <c r="AB39" s="688"/>
      <c r="AC39" s="688"/>
      <c r="AD39" s="689" t="s">
        <v>234</v>
      </c>
      <c r="AE39" s="689"/>
      <c r="AF39" s="689"/>
      <c r="AG39" s="689"/>
      <c r="AH39" s="689"/>
      <c r="AI39" s="689"/>
      <c r="AJ39" s="689"/>
      <c r="AK39" s="689"/>
      <c r="AL39" s="690" t="s">
        <v>234</v>
      </c>
      <c r="AM39" s="691"/>
      <c r="AN39" s="691"/>
      <c r="AO39" s="692"/>
      <c r="AQ39" s="763" t="s">
        <v>346</v>
      </c>
      <c r="AR39" s="764"/>
      <c r="AS39" s="764"/>
      <c r="AT39" s="764"/>
      <c r="AU39" s="764"/>
      <c r="AV39" s="764"/>
      <c r="AW39" s="764"/>
      <c r="AX39" s="764"/>
      <c r="AY39" s="765"/>
      <c r="AZ39" s="685" t="s">
        <v>140</v>
      </c>
      <c r="BA39" s="686"/>
      <c r="BB39" s="686"/>
      <c r="BC39" s="686"/>
      <c r="BD39" s="722"/>
      <c r="BE39" s="722"/>
      <c r="BF39" s="752"/>
      <c r="BG39" s="700" t="s">
        <v>347</v>
      </c>
      <c r="BH39" s="701"/>
      <c r="BI39" s="701"/>
      <c r="BJ39" s="701"/>
      <c r="BK39" s="701"/>
      <c r="BL39" s="701"/>
      <c r="BM39" s="701"/>
      <c r="BN39" s="701"/>
      <c r="BO39" s="701"/>
      <c r="BP39" s="701"/>
      <c r="BQ39" s="701"/>
      <c r="BR39" s="701"/>
      <c r="BS39" s="701"/>
      <c r="BT39" s="701"/>
      <c r="BU39" s="702"/>
      <c r="BV39" s="685">
        <v>5106</v>
      </c>
      <c r="BW39" s="686"/>
      <c r="BX39" s="686"/>
      <c r="BY39" s="686"/>
      <c r="BZ39" s="686"/>
      <c r="CA39" s="686"/>
      <c r="CB39" s="695"/>
      <c r="CD39" s="700" t="s">
        <v>348</v>
      </c>
      <c r="CE39" s="701"/>
      <c r="CF39" s="701"/>
      <c r="CG39" s="701"/>
      <c r="CH39" s="701"/>
      <c r="CI39" s="701"/>
      <c r="CJ39" s="701"/>
      <c r="CK39" s="701"/>
      <c r="CL39" s="701"/>
      <c r="CM39" s="701"/>
      <c r="CN39" s="701"/>
      <c r="CO39" s="701"/>
      <c r="CP39" s="701"/>
      <c r="CQ39" s="702"/>
      <c r="CR39" s="685">
        <v>94354</v>
      </c>
      <c r="CS39" s="722"/>
      <c r="CT39" s="722"/>
      <c r="CU39" s="722"/>
      <c r="CV39" s="722"/>
      <c r="CW39" s="722"/>
      <c r="CX39" s="722"/>
      <c r="CY39" s="723"/>
      <c r="CZ39" s="690">
        <v>1</v>
      </c>
      <c r="DA39" s="720"/>
      <c r="DB39" s="720"/>
      <c r="DC39" s="724"/>
      <c r="DD39" s="694">
        <v>93671</v>
      </c>
      <c r="DE39" s="722"/>
      <c r="DF39" s="722"/>
      <c r="DG39" s="722"/>
      <c r="DH39" s="722"/>
      <c r="DI39" s="722"/>
      <c r="DJ39" s="722"/>
      <c r="DK39" s="723"/>
      <c r="DL39" s="694" t="s">
        <v>234</v>
      </c>
      <c r="DM39" s="722"/>
      <c r="DN39" s="722"/>
      <c r="DO39" s="722"/>
      <c r="DP39" s="722"/>
      <c r="DQ39" s="722"/>
      <c r="DR39" s="722"/>
      <c r="DS39" s="722"/>
      <c r="DT39" s="722"/>
      <c r="DU39" s="722"/>
      <c r="DV39" s="723"/>
      <c r="DW39" s="690" t="s">
        <v>140</v>
      </c>
      <c r="DX39" s="720"/>
      <c r="DY39" s="720"/>
      <c r="DZ39" s="720"/>
      <c r="EA39" s="720"/>
      <c r="EB39" s="720"/>
      <c r="EC39" s="721"/>
    </row>
    <row r="40" spans="2:133" ht="11.25" customHeight="1" x14ac:dyDescent="0.15">
      <c r="B40" s="682" t="s">
        <v>349</v>
      </c>
      <c r="C40" s="683"/>
      <c r="D40" s="683"/>
      <c r="E40" s="683"/>
      <c r="F40" s="683"/>
      <c r="G40" s="683"/>
      <c r="H40" s="683"/>
      <c r="I40" s="683"/>
      <c r="J40" s="683"/>
      <c r="K40" s="683"/>
      <c r="L40" s="683"/>
      <c r="M40" s="683"/>
      <c r="N40" s="683"/>
      <c r="O40" s="683"/>
      <c r="P40" s="683"/>
      <c r="Q40" s="684"/>
      <c r="R40" s="685" t="s">
        <v>140</v>
      </c>
      <c r="S40" s="686"/>
      <c r="T40" s="686"/>
      <c r="U40" s="686"/>
      <c r="V40" s="686"/>
      <c r="W40" s="686"/>
      <c r="X40" s="686"/>
      <c r="Y40" s="687"/>
      <c r="Z40" s="688" t="s">
        <v>234</v>
      </c>
      <c r="AA40" s="688"/>
      <c r="AB40" s="688"/>
      <c r="AC40" s="688"/>
      <c r="AD40" s="689" t="s">
        <v>234</v>
      </c>
      <c r="AE40" s="689"/>
      <c r="AF40" s="689"/>
      <c r="AG40" s="689"/>
      <c r="AH40" s="689"/>
      <c r="AI40" s="689"/>
      <c r="AJ40" s="689"/>
      <c r="AK40" s="689"/>
      <c r="AL40" s="690" t="s">
        <v>140</v>
      </c>
      <c r="AM40" s="691"/>
      <c r="AN40" s="691"/>
      <c r="AO40" s="692"/>
      <c r="AQ40" s="763" t="s">
        <v>350</v>
      </c>
      <c r="AR40" s="764"/>
      <c r="AS40" s="764"/>
      <c r="AT40" s="764"/>
      <c r="AU40" s="764"/>
      <c r="AV40" s="764"/>
      <c r="AW40" s="764"/>
      <c r="AX40" s="764"/>
      <c r="AY40" s="765"/>
      <c r="AZ40" s="685" t="s">
        <v>140</v>
      </c>
      <c r="BA40" s="686"/>
      <c r="BB40" s="686"/>
      <c r="BC40" s="686"/>
      <c r="BD40" s="722"/>
      <c r="BE40" s="722"/>
      <c r="BF40" s="752"/>
      <c r="BG40" s="772" t="s">
        <v>351</v>
      </c>
      <c r="BH40" s="773"/>
      <c r="BI40" s="773"/>
      <c r="BJ40" s="773"/>
      <c r="BK40" s="773"/>
      <c r="BL40" s="236"/>
      <c r="BM40" s="701" t="s">
        <v>352</v>
      </c>
      <c r="BN40" s="701"/>
      <c r="BO40" s="701"/>
      <c r="BP40" s="701"/>
      <c r="BQ40" s="701"/>
      <c r="BR40" s="701"/>
      <c r="BS40" s="701"/>
      <c r="BT40" s="701"/>
      <c r="BU40" s="702"/>
      <c r="BV40" s="685">
        <v>95</v>
      </c>
      <c r="BW40" s="686"/>
      <c r="BX40" s="686"/>
      <c r="BY40" s="686"/>
      <c r="BZ40" s="686"/>
      <c r="CA40" s="686"/>
      <c r="CB40" s="695"/>
      <c r="CD40" s="700" t="s">
        <v>353</v>
      </c>
      <c r="CE40" s="701"/>
      <c r="CF40" s="701"/>
      <c r="CG40" s="701"/>
      <c r="CH40" s="701"/>
      <c r="CI40" s="701"/>
      <c r="CJ40" s="701"/>
      <c r="CK40" s="701"/>
      <c r="CL40" s="701"/>
      <c r="CM40" s="701"/>
      <c r="CN40" s="701"/>
      <c r="CO40" s="701"/>
      <c r="CP40" s="701"/>
      <c r="CQ40" s="702"/>
      <c r="CR40" s="685">
        <v>138279</v>
      </c>
      <c r="CS40" s="686"/>
      <c r="CT40" s="686"/>
      <c r="CU40" s="686"/>
      <c r="CV40" s="686"/>
      <c r="CW40" s="686"/>
      <c r="CX40" s="686"/>
      <c r="CY40" s="687"/>
      <c r="CZ40" s="690">
        <v>1.5</v>
      </c>
      <c r="DA40" s="720"/>
      <c r="DB40" s="720"/>
      <c r="DC40" s="724"/>
      <c r="DD40" s="694">
        <v>138279</v>
      </c>
      <c r="DE40" s="686"/>
      <c r="DF40" s="686"/>
      <c r="DG40" s="686"/>
      <c r="DH40" s="686"/>
      <c r="DI40" s="686"/>
      <c r="DJ40" s="686"/>
      <c r="DK40" s="687"/>
      <c r="DL40" s="694" t="s">
        <v>234</v>
      </c>
      <c r="DM40" s="686"/>
      <c r="DN40" s="686"/>
      <c r="DO40" s="686"/>
      <c r="DP40" s="686"/>
      <c r="DQ40" s="686"/>
      <c r="DR40" s="686"/>
      <c r="DS40" s="686"/>
      <c r="DT40" s="686"/>
      <c r="DU40" s="686"/>
      <c r="DV40" s="687"/>
      <c r="DW40" s="690" t="s">
        <v>140</v>
      </c>
      <c r="DX40" s="720"/>
      <c r="DY40" s="720"/>
      <c r="DZ40" s="720"/>
      <c r="EA40" s="720"/>
      <c r="EB40" s="720"/>
      <c r="EC40" s="721"/>
    </row>
    <row r="41" spans="2:133" ht="11.25" customHeight="1" x14ac:dyDescent="0.15">
      <c r="B41" s="682" t="s">
        <v>354</v>
      </c>
      <c r="C41" s="683"/>
      <c r="D41" s="683"/>
      <c r="E41" s="683"/>
      <c r="F41" s="683"/>
      <c r="G41" s="683"/>
      <c r="H41" s="683"/>
      <c r="I41" s="683"/>
      <c r="J41" s="683"/>
      <c r="K41" s="683"/>
      <c r="L41" s="683"/>
      <c r="M41" s="683"/>
      <c r="N41" s="683"/>
      <c r="O41" s="683"/>
      <c r="P41" s="683"/>
      <c r="Q41" s="684"/>
      <c r="R41" s="685" t="s">
        <v>140</v>
      </c>
      <c r="S41" s="686"/>
      <c r="T41" s="686"/>
      <c r="U41" s="686"/>
      <c r="V41" s="686"/>
      <c r="W41" s="686"/>
      <c r="X41" s="686"/>
      <c r="Y41" s="687"/>
      <c r="Z41" s="688" t="s">
        <v>140</v>
      </c>
      <c r="AA41" s="688"/>
      <c r="AB41" s="688"/>
      <c r="AC41" s="688"/>
      <c r="AD41" s="689" t="s">
        <v>234</v>
      </c>
      <c r="AE41" s="689"/>
      <c r="AF41" s="689"/>
      <c r="AG41" s="689"/>
      <c r="AH41" s="689"/>
      <c r="AI41" s="689"/>
      <c r="AJ41" s="689"/>
      <c r="AK41" s="689"/>
      <c r="AL41" s="690" t="s">
        <v>234</v>
      </c>
      <c r="AM41" s="691"/>
      <c r="AN41" s="691"/>
      <c r="AO41" s="692"/>
      <c r="AQ41" s="763" t="s">
        <v>355</v>
      </c>
      <c r="AR41" s="764"/>
      <c r="AS41" s="764"/>
      <c r="AT41" s="764"/>
      <c r="AU41" s="764"/>
      <c r="AV41" s="764"/>
      <c r="AW41" s="764"/>
      <c r="AX41" s="764"/>
      <c r="AY41" s="765"/>
      <c r="AZ41" s="685">
        <v>138855</v>
      </c>
      <c r="BA41" s="686"/>
      <c r="BB41" s="686"/>
      <c r="BC41" s="686"/>
      <c r="BD41" s="722"/>
      <c r="BE41" s="722"/>
      <c r="BF41" s="752"/>
      <c r="BG41" s="772"/>
      <c r="BH41" s="773"/>
      <c r="BI41" s="773"/>
      <c r="BJ41" s="773"/>
      <c r="BK41" s="773"/>
      <c r="BL41" s="236"/>
      <c r="BM41" s="701" t="s">
        <v>356</v>
      </c>
      <c r="BN41" s="701"/>
      <c r="BO41" s="701"/>
      <c r="BP41" s="701"/>
      <c r="BQ41" s="701"/>
      <c r="BR41" s="701"/>
      <c r="BS41" s="701"/>
      <c r="BT41" s="701"/>
      <c r="BU41" s="702"/>
      <c r="BV41" s="685">
        <v>1</v>
      </c>
      <c r="BW41" s="686"/>
      <c r="BX41" s="686"/>
      <c r="BY41" s="686"/>
      <c r="BZ41" s="686"/>
      <c r="CA41" s="686"/>
      <c r="CB41" s="695"/>
      <c r="CD41" s="700" t="s">
        <v>357</v>
      </c>
      <c r="CE41" s="701"/>
      <c r="CF41" s="701"/>
      <c r="CG41" s="701"/>
      <c r="CH41" s="701"/>
      <c r="CI41" s="701"/>
      <c r="CJ41" s="701"/>
      <c r="CK41" s="701"/>
      <c r="CL41" s="701"/>
      <c r="CM41" s="701"/>
      <c r="CN41" s="701"/>
      <c r="CO41" s="701"/>
      <c r="CP41" s="701"/>
      <c r="CQ41" s="702"/>
      <c r="CR41" s="685" t="s">
        <v>140</v>
      </c>
      <c r="CS41" s="722"/>
      <c r="CT41" s="722"/>
      <c r="CU41" s="722"/>
      <c r="CV41" s="722"/>
      <c r="CW41" s="722"/>
      <c r="CX41" s="722"/>
      <c r="CY41" s="723"/>
      <c r="CZ41" s="690" t="s">
        <v>234</v>
      </c>
      <c r="DA41" s="720"/>
      <c r="DB41" s="720"/>
      <c r="DC41" s="724"/>
      <c r="DD41" s="694" t="s">
        <v>234</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358</v>
      </c>
      <c r="C42" s="683"/>
      <c r="D42" s="683"/>
      <c r="E42" s="683"/>
      <c r="F42" s="683"/>
      <c r="G42" s="683"/>
      <c r="H42" s="683"/>
      <c r="I42" s="683"/>
      <c r="J42" s="683"/>
      <c r="K42" s="683"/>
      <c r="L42" s="683"/>
      <c r="M42" s="683"/>
      <c r="N42" s="683"/>
      <c r="O42" s="683"/>
      <c r="P42" s="683"/>
      <c r="Q42" s="684"/>
      <c r="R42" s="685">
        <v>317184</v>
      </c>
      <c r="S42" s="686"/>
      <c r="T42" s="686"/>
      <c r="U42" s="686"/>
      <c r="V42" s="686"/>
      <c r="W42" s="686"/>
      <c r="X42" s="686"/>
      <c r="Y42" s="687"/>
      <c r="Z42" s="688">
        <v>3.2</v>
      </c>
      <c r="AA42" s="688"/>
      <c r="AB42" s="688"/>
      <c r="AC42" s="688"/>
      <c r="AD42" s="689" t="s">
        <v>140</v>
      </c>
      <c r="AE42" s="689"/>
      <c r="AF42" s="689"/>
      <c r="AG42" s="689"/>
      <c r="AH42" s="689"/>
      <c r="AI42" s="689"/>
      <c r="AJ42" s="689"/>
      <c r="AK42" s="689"/>
      <c r="AL42" s="690" t="s">
        <v>234</v>
      </c>
      <c r="AM42" s="691"/>
      <c r="AN42" s="691"/>
      <c r="AO42" s="692"/>
      <c r="AQ42" s="784" t="s">
        <v>359</v>
      </c>
      <c r="AR42" s="785"/>
      <c r="AS42" s="785"/>
      <c r="AT42" s="785"/>
      <c r="AU42" s="785"/>
      <c r="AV42" s="785"/>
      <c r="AW42" s="785"/>
      <c r="AX42" s="785"/>
      <c r="AY42" s="786"/>
      <c r="AZ42" s="776">
        <v>523817</v>
      </c>
      <c r="BA42" s="777"/>
      <c r="BB42" s="777"/>
      <c r="BC42" s="777"/>
      <c r="BD42" s="756"/>
      <c r="BE42" s="756"/>
      <c r="BF42" s="758"/>
      <c r="BG42" s="774"/>
      <c r="BH42" s="775"/>
      <c r="BI42" s="775"/>
      <c r="BJ42" s="775"/>
      <c r="BK42" s="775"/>
      <c r="BL42" s="237"/>
      <c r="BM42" s="711" t="s">
        <v>360</v>
      </c>
      <c r="BN42" s="711"/>
      <c r="BO42" s="711"/>
      <c r="BP42" s="711"/>
      <c r="BQ42" s="711"/>
      <c r="BR42" s="711"/>
      <c r="BS42" s="711"/>
      <c r="BT42" s="711"/>
      <c r="BU42" s="712"/>
      <c r="BV42" s="776">
        <v>327</v>
      </c>
      <c r="BW42" s="777"/>
      <c r="BX42" s="777"/>
      <c r="BY42" s="777"/>
      <c r="BZ42" s="777"/>
      <c r="CA42" s="777"/>
      <c r="CB42" s="783"/>
      <c r="CD42" s="682" t="s">
        <v>361</v>
      </c>
      <c r="CE42" s="683"/>
      <c r="CF42" s="683"/>
      <c r="CG42" s="683"/>
      <c r="CH42" s="683"/>
      <c r="CI42" s="683"/>
      <c r="CJ42" s="683"/>
      <c r="CK42" s="683"/>
      <c r="CL42" s="683"/>
      <c r="CM42" s="683"/>
      <c r="CN42" s="683"/>
      <c r="CO42" s="683"/>
      <c r="CP42" s="683"/>
      <c r="CQ42" s="684"/>
      <c r="CR42" s="685">
        <v>879989</v>
      </c>
      <c r="CS42" s="686"/>
      <c r="CT42" s="686"/>
      <c r="CU42" s="686"/>
      <c r="CV42" s="686"/>
      <c r="CW42" s="686"/>
      <c r="CX42" s="686"/>
      <c r="CY42" s="687"/>
      <c r="CZ42" s="690">
        <v>9.5</v>
      </c>
      <c r="DA42" s="691"/>
      <c r="DB42" s="691"/>
      <c r="DC42" s="703"/>
      <c r="DD42" s="694">
        <v>325233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362</v>
      </c>
      <c r="C43" s="735"/>
      <c r="D43" s="735"/>
      <c r="E43" s="735"/>
      <c r="F43" s="735"/>
      <c r="G43" s="735"/>
      <c r="H43" s="735"/>
      <c r="I43" s="735"/>
      <c r="J43" s="735"/>
      <c r="K43" s="735"/>
      <c r="L43" s="735"/>
      <c r="M43" s="735"/>
      <c r="N43" s="735"/>
      <c r="O43" s="735"/>
      <c r="P43" s="735"/>
      <c r="Q43" s="736"/>
      <c r="R43" s="776">
        <v>9979372</v>
      </c>
      <c r="S43" s="777"/>
      <c r="T43" s="777"/>
      <c r="U43" s="777"/>
      <c r="V43" s="777"/>
      <c r="W43" s="777"/>
      <c r="X43" s="777"/>
      <c r="Y43" s="778"/>
      <c r="Z43" s="779">
        <v>100</v>
      </c>
      <c r="AA43" s="779"/>
      <c r="AB43" s="779"/>
      <c r="AC43" s="779"/>
      <c r="AD43" s="780">
        <v>5073808</v>
      </c>
      <c r="AE43" s="780"/>
      <c r="AF43" s="780"/>
      <c r="AG43" s="780"/>
      <c r="AH43" s="780"/>
      <c r="AI43" s="780"/>
      <c r="AJ43" s="780"/>
      <c r="AK43" s="780"/>
      <c r="AL43" s="781">
        <v>100</v>
      </c>
      <c r="AM43" s="757"/>
      <c r="AN43" s="757"/>
      <c r="AO43" s="782"/>
      <c r="BV43" s="238"/>
      <c r="BW43" s="238"/>
      <c r="BX43" s="238"/>
      <c r="BY43" s="238"/>
      <c r="BZ43" s="238"/>
      <c r="CA43" s="238"/>
      <c r="CB43" s="238"/>
      <c r="CD43" s="682" t="s">
        <v>363</v>
      </c>
      <c r="CE43" s="683"/>
      <c r="CF43" s="683"/>
      <c r="CG43" s="683"/>
      <c r="CH43" s="683"/>
      <c r="CI43" s="683"/>
      <c r="CJ43" s="683"/>
      <c r="CK43" s="683"/>
      <c r="CL43" s="683"/>
      <c r="CM43" s="683"/>
      <c r="CN43" s="683"/>
      <c r="CO43" s="683"/>
      <c r="CP43" s="683"/>
      <c r="CQ43" s="684"/>
      <c r="CR43" s="685">
        <v>19225</v>
      </c>
      <c r="CS43" s="722"/>
      <c r="CT43" s="722"/>
      <c r="CU43" s="722"/>
      <c r="CV43" s="722"/>
      <c r="CW43" s="722"/>
      <c r="CX43" s="722"/>
      <c r="CY43" s="723"/>
      <c r="CZ43" s="690">
        <v>0.2</v>
      </c>
      <c r="DA43" s="720"/>
      <c r="DB43" s="720"/>
      <c r="DC43" s="724"/>
      <c r="DD43" s="694">
        <v>19225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310</v>
      </c>
      <c r="CE44" s="798"/>
      <c r="CF44" s="682" t="s">
        <v>364</v>
      </c>
      <c r="CG44" s="683"/>
      <c r="CH44" s="683"/>
      <c r="CI44" s="683"/>
      <c r="CJ44" s="683"/>
      <c r="CK44" s="683"/>
      <c r="CL44" s="683"/>
      <c r="CM44" s="683"/>
      <c r="CN44" s="683"/>
      <c r="CO44" s="683"/>
      <c r="CP44" s="683"/>
      <c r="CQ44" s="684"/>
      <c r="CR44" s="685">
        <v>837294</v>
      </c>
      <c r="CS44" s="686"/>
      <c r="CT44" s="686"/>
      <c r="CU44" s="686"/>
      <c r="CV44" s="686"/>
      <c r="CW44" s="686"/>
      <c r="CX44" s="686"/>
      <c r="CY44" s="687"/>
      <c r="CZ44" s="690">
        <v>9.1</v>
      </c>
      <c r="DA44" s="691"/>
      <c r="DB44" s="691"/>
      <c r="DC44" s="703"/>
      <c r="DD44" s="694">
        <v>324789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366</v>
      </c>
      <c r="CG45" s="683"/>
      <c r="CH45" s="683"/>
      <c r="CI45" s="683"/>
      <c r="CJ45" s="683"/>
      <c r="CK45" s="683"/>
      <c r="CL45" s="683"/>
      <c r="CM45" s="683"/>
      <c r="CN45" s="683"/>
      <c r="CO45" s="683"/>
      <c r="CP45" s="683"/>
      <c r="CQ45" s="684"/>
      <c r="CR45" s="685">
        <v>174177</v>
      </c>
      <c r="CS45" s="722"/>
      <c r="CT45" s="722"/>
      <c r="CU45" s="722"/>
      <c r="CV45" s="722"/>
      <c r="CW45" s="722"/>
      <c r="CX45" s="722"/>
      <c r="CY45" s="723"/>
      <c r="CZ45" s="690">
        <v>1.9</v>
      </c>
      <c r="DA45" s="720"/>
      <c r="DB45" s="720"/>
      <c r="DC45" s="724"/>
      <c r="DD45" s="694">
        <v>11803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368</v>
      </c>
      <c r="CG46" s="683"/>
      <c r="CH46" s="683"/>
      <c r="CI46" s="683"/>
      <c r="CJ46" s="683"/>
      <c r="CK46" s="683"/>
      <c r="CL46" s="683"/>
      <c r="CM46" s="683"/>
      <c r="CN46" s="683"/>
      <c r="CO46" s="683"/>
      <c r="CP46" s="683"/>
      <c r="CQ46" s="684"/>
      <c r="CR46" s="685">
        <v>663117</v>
      </c>
      <c r="CS46" s="686"/>
      <c r="CT46" s="686"/>
      <c r="CU46" s="686"/>
      <c r="CV46" s="686"/>
      <c r="CW46" s="686"/>
      <c r="CX46" s="686"/>
      <c r="CY46" s="687"/>
      <c r="CZ46" s="690">
        <v>7.2</v>
      </c>
      <c r="DA46" s="691"/>
      <c r="DB46" s="691"/>
      <c r="DC46" s="703"/>
      <c r="DD46" s="694">
        <v>312986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370</v>
      </c>
      <c r="CG47" s="683"/>
      <c r="CH47" s="683"/>
      <c r="CI47" s="683"/>
      <c r="CJ47" s="683"/>
      <c r="CK47" s="683"/>
      <c r="CL47" s="683"/>
      <c r="CM47" s="683"/>
      <c r="CN47" s="683"/>
      <c r="CO47" s="683"/>
      <c r="CP47" s="683"/>
      <c r="CQ47" s="684"/>
      <c r="CR47" s="685">
        <v>42695</v>
      </c>
      <c r="CS47" s="722"/>
      <c r="CT47" s="722"/>
      <c r="CU47" s="722"/>
      <c r="CV47" s="722"/>
      <c r="CW47" s="722"/>
      <c r="CX47" s="722"/>
      <c r="CY47" s="723"/>
      <c r="CZ47" s="690">
        <v>0.5</v>
      </c>
      <c r="DA47" s="720"/>
      <c r="DB47" s="720"/>
      <c r="DC47" s="724"/>
      <c r="DD47" s="694">
        <v>444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371</v>
      </c>
      <c r="CG48" s="683"/>
      <c r="CH48" s="683"/>
      <c r="CI48" s="683"/>
      <c r="CJ48" s="683"/>
      <c r="CK48" s="683"/>
      <c r="CL48" s="683"/>
      <c r="CM48" s="683"/>
      <c r="CN48" s="683"/>
      <c r="CO48" s="683"/>
      <c r="CP48" s="683"/>
      <c r="CQ48" s="684"/>
      <c r="CR48" s="685" t="s">
        <v>234</v>
      </c>
      <c r="CS48" s="686"/>
      <c r="CT48" s="686"/>
      <c r="CU48" s="686"/>
      <c r="CV48" s="686"/>
      <c r="CW48" s="686"/>
      <c r="CX48" s="686"/>
      <c r="CY48" s="687"/>
      <c r="CZ48" s="690" t="s">
        <v>140</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372</v>
      </c>
      <c r="CE49" s="735"/>
      <c r="CF49" s="735"/>
      <c r="CG49" s="735"/>
      <c r="CH49" s="735"/>
      <c r="CI49" s="735"/>
      <c r="CJ49" s="735"/>
      <c r="CK49" s="735"/>
      <c r="CL49" s="735"/>
      <c r="CM49" s="735"/>
      <c r="CN49" s="735"/>
      <c r="CO49" s="735"/>
      <c r="CP49" s="735"/>
      <c r="CQ49" s="736"/>
      <c r="CR49" s="776">
        <v>9234642</v>
      </c>
      <c r="CS49" s="756"/>
      <c r="CT49" s="756"/>
      <c r="CU49" s="756"/>
      <c r="CV49" s="756"/>
      <c r="CW49" s="756"/>
      <c r="CX49" s="756"/>
      <c r="CY49" s="787"/>
      <c r="CZ49" s="781">
        <v>100</v>
      </c>
      <c r="DA49" s="788"/>
      <c r="DB49" s="788"/>
      <c r="DC49" s="789"/>
      <c r="DD49" s="790">
        <v>5258370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Cxt+DHHEqssvsaPPwu9+01PAwLJFSB6tmBm/ET/ct8RsSJmvBjxM6hYL1LKb6jGFclp2LoJ/bjXAA+A8tX4xg==" saltValue="7yJhctdg9eGujQOy/R7c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AK32" sqref="AK32:AO3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374</v>
      </c>
      <c r="DK2" s="833"/>
      <c r="DL2" s="833"/>
      <c r="DM2" s="833"/>
      <c r="DN2" s="833"/>
      <c r="DO2" s="834"/>
      <c r="DP2" s="251"/>
      <c r="DQ2" s="832" t="s">
        <v>375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378</v>
      </c>
      <c r="B5" s="827"/>
      <c r="C5" s="827"/>
      <c r="D5" s="827"/>
      <c r="E5" s="827"/>
      <c r="F5" s="827"/>
      <c r="G5" s="827"/>
      <c r="H5" s="827"/>
      <c r="I5" s="827"/>
      <c r="J5" s="827"/>
      <c r="K5" s="827"/>
      <c r="L5" s="827"/>
      <c r="M5" s="827"/>
      <c r="N5" s="827"/>
      <c r="O5" s="827"/>
      <c r="P5" s="828"/>
      <c r="Q5" s="803" t="s">
        <v>379</v>
      </c>
      <c r="R5" s="804"/>
      <c r="S5" s="804"/>
      <c r="T5" s="804"/>
      <c r="U5" s="805"/>
      <c r="V5" s="803" t="s">
        <v>380</v>
      </c>
      <c r="W5" s="804"/>
      <c r="X5" s="804"/>
      <c r="Y5" s="804"/>
      <c r="Z5" s="805"/>
      <c r="AA5" s="803" t="s">
        <v>381</v>
      </c>
      <c r="AB5" s="804"/>
      <c r="AC5" s="804"/>
      <c r="AD5" s="804"/>
      <c r="AE5" s="804"/>
      <c r="AF5" s="836" t="s">
        <v>382</v>
      </c>
      <c r="AG5" s="804"/>
      <c r="AH5" s="804"/>
      <c r="AI5" s="804"/>
      <c r="AJ5" s="815"/>
      <c r="AK5" s="804" t="s">
        <v>383</v>
      </c>
      <c r="AL5" s="804"/>
      <c r="AM5" s="804"/>
      <c r="AN5" s="804"/>
      <c r="AO5" s="805"/>
      <c r="AP5" s="803" t="s">
        <v>384</v>
      </c>
      <c r="AQ5" s="804"/>
      <c r="AR5" s="804"/>
      <c r="AS5" s="804"/>
      <c r="AT5" s="805"/>
      <c r="AU5" s="803" t="s">
        <v>385</v>
      </c>
      <c r="AV5" s="804"/>
      <c r="AW5" s="804"/>
      <c r="AX5" s="804"/>
      <c r="AY5" s="815"/>
      <c r="AZ5" s="258"/>
      <c r="BA5" s="258"/>
      <c r="BB5" s="258"/>
      <c r="BC5" s="258"/>
      <c r="BD5" s="258"/>
      <c r="BE5" s="259"/>
      <c r="BF5" s="259"/>
      <c r="BG5" s="259"/>
      <c r="BH5" s="259"/>
      <c r="BI5" s="259"/>
      <c r="BJ5" s="259"/>
      <c r="BK5" s="259"/>
      <c r="BL5" s="259"/>
      <c r="BM5" s="259"/>
      <c r="BN5" s="259"/>
      <c r="BO5" s="259"/>
      <c r="BP5" s="259"/>
      <c r="BQ5" s="826" t="s">
        <v>386</v>
      </c>
      <c r="BR5" s="827"/>
      <c r="BS5" s="827"/>
      <c r="BT5" s="827"/>
      <c r="BU5" s="827"/>
      <c r="BV5" s="827"/>
      <c r="BW5" s="827"/>
      <c r="BX5" s="827"/>
      <c r="BY5" s="827"/>
      <c r="BZ5" s="827"/>
      <c r="CA5" s="827"/>
      <c r="CB5" s="827"/>
      <c r="CC5" s="827"/>
      <c r="CD5" s="827"/>
      <c r="CE5" s="827"/>
      <c r="CF5" s="827"/>
      <c r="CG5" s="828"/>
      <c r="CH5" s="803" t="s">
        <v>387</v>
      </c>
      <c r="CI5" s="804"/>
      <c r="CJ5" s="804"/>
      <c r="CK5" s="804"/>
      <c r="CL5" s="805"/>
      <c r="CM5" s="803" t="s">
        <v>388</v>
      </c>
      <c r="CN5" s="804"/>
      <c r="CO5" s="804"/>
      <c r="CP5" s="804"/>
      <c r="CQ5" s="805"/>
      <c r="CR5" s="803" t="s">
        <v>389</v>
      </c>
      <c r="CS5" s="804"/>
      <c r="CT5" s="804"/>
      <c r="CU5" s="804"/>
      <c r="CV5" s="805"/>
      <c r="CW5" s="803" t="s">
        <v>390</v>
      </c>
      <c r="CX5" s="804"/>
      <c r="CY5" s="804"/>
      <c r="CZ5" s="804"/>
      <c r="DA5" s="805"/>
      <c r="DB5" s="803" t="s">
        <v>391</v>
      </c>
      <c r="DC5" s="804"/>
      <c r="DD5" s="804"/>
      <c r="DE5" s="804"/>
      <c r="DF5" s="805"/>
      <c r="DG5" s="809" t="s">
        <v>392</v>
      </c>
      <c r="DH5" s="810"/>
      <c r="DI5" s="810"/>
      <c r="DJ5" s="810"/>
      <c r="DK5" s="811"/>
      <c r="DL5" s="809" t="s">
        <v>393</v>
      </c>
      <c r="DM5" s="810"/>
      <c r="DN5" s="810"/>
      <c r="DO5" s="810"/>
      <c r="DP5" s="811"/>
      <c r="DQ5" s="803" t="s">
        <v>394</v>
      </c>
      <c r="DR5" s="804"/>
      <c r="DS5" s="804"/>
      <c r="DT5" s="804"/>
      <c r="DU5" s="805"/>
      <c r="DV5" s="803" t="s">
        <v>385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395</v>
      </c>
      <c r="C7" s="818"/>
      <c r="D7" s="818"/>
      <c r="E7" s="818"/>
      <c r="F7" s="818"/>
      <c r="G7" s="818"/>
      <c r="H7" s="818"/>
      <c r="I7" s="818"/>
      <c r="J7" s="818"/>
      <c r="K7" s="818"/>
      <c r="L7" s="818"/>
      <c r="M7" s="818"/>
      <c r="N7" s="818"/>
      <c r="O7" s="818"/>
      <c r="P7" s="819"/>
      <c r="Q7" s="820">
        <v>9925</v>
      </c>
      <c r="R7" s="821"/>
      <c r="S7" s="821"/>
      <c r="T7" s="821"/>
      <c r="U7" s="821"/>
      <c r="V7" s="821">
        <v>9180</v>
      </c>
      <c r="W7" s="821"/>
      <c r="X7" s="821"/>
      <c r="Y7" s="821"/>
      <c r="Z7" s="821"/>
      <c r="AA7" s="821">
        <v>744</v>
      </c>
      <c r="AB7" s="821"/>
      <c r="AC7" s="821"/>
      <c r="AD7" s="821"/>
      <c r="AE7" s="822"/>
      <c r="AF7" s="823">
        <v>601</v>
      </c>
      <c r="AG7" s="824"/>
      <c r="AH7" s="824"/>
      <c r="AI7" s="824"/>
      <c r="AJ7" s="825"/>
      <c r="AK7" s="860"/>
      <c r="AL7" s="861"/>
      <c r="AM7" s="861"/>
      <c r="AN7" s="861"/>
      <c r="AO7" s="861"/>
      <c r="AP7" s="861">
        <v>6312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396</v>
      </c>
      <c r="C8" s="842"/>
      <c r="D8" s="842"/>
      <c r="E8" s="842"/>
      <c r="F8" s="842"/>
      <c r="G8" s="842"/>
      <c r="H8" s="842"/>
      <c r="I8" s="842"/>
      <c r="J8" s="842"/>
      <c r="K8" s="842"/>
      <c r="L8" s="842"/>
      <c r="M8" s="842"/>
      <c r="N8" s="842"/>
      <c r="O8" s="842"/>
      <c r="P8" s="843"/>
      <c r="Q8" s="844">
        <v>55</v>
      </c>
      <c r="R8" s="845"/>
      <c r="S8" s="845"/>
      <c r="T8" s="845"/>
      <c r="U8" s="845"/>
      <c r="V8" s="845">
        <v>55</v>
      </c>
      <c r="W8" s="845"/>
      <c r="X8" s="845"/>
      <c r="Y8" s="845"/>
      <c r="Z8" s="845"/>
      <c r="AA8" s="845">
        <v>0</v>
      </c>
      <c r="AB8" s="845"/>
      <c r="AC8" s="845"/>
      <c r="AD8" s="845"/>
      <c r="AE8" s="846"/>
      <c r="AF8" s="847">
        <v>0</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398</v>
      </c>
      <c r="B23" s="876" t="s">
        <v>399</v>
      </c>
      <c r="C23" s="877"/>
      <c r="D23" s="877"/>
      <c r="E23" s="877"/>
      <c r="F23" s="877"/>
      <c r="G23" s="877"/>
      <c r="H23" s="877"/>
      <c r="I23" s="877"/>
      <c r="J23" s="877"/>
      <c r="K23" s="877"/>
      <c r="L23" s="877"/>
      <c r="M23" s="877"/>
      <c r="N23" s="877"/>
      <c r="O23" s="877"/>
      <c r="P23" s="878"/>
      <c r="Q23" s="879">
        <f>SUM(Q7:U8)</f>
        <v>9980</v>
      </c>
      <c r="R23" s="880"/>
      <c r="S23" s="880"/>
      <c r="T23" s="880"/>
      <c r="U23" s="880"/>
      <c r="V23" s="880">
        <f>SUM(V7:Z8)</f>
        <v>9235</v>
      </c>
      <c r="W23" s="880"/>
      <c r="X23" s="880"/>
      <c r="Y23" s="880"/>
      <c r="Z23" s="880"/>
      <c r="AA23" s="880">
        <f>SUM(AA7:AE8)</f>
        <v>744</v>
      </c>
      <c r="AB23" s="880"/>
      <c r="AC23" s="880"/>
      <c r="AD23" s="880"/>
      <c r="AE23" s="881"/>
      <c r="AF23" s="882">
        <v>601</v>
      </c>
      <c r="AG23" s="880"/>
      <c r="AH23" s="880"/>
      <c r="AI23" s="880"/>
      <c r="AJ23" s="883"/>
      <c r="AK23" s="884"/>
      <c r="AL23" s="885"/>
      <c r="AM23" s="885"/>
      <c r="AN23" s="885"/>
      <c r="AO23" s="885"/>
      <c r="AP23" s="880">
        <f>SUM(AP7)</f>
        <v>6312</v>
      </c>
      <c r="AQ23" s="880"/>
      <c r="AR23" s="880"/>
      <c r="AS23" s="880"/>
      <c r="AT23" s="880"/>
      <c r="AU23" s="886"/>
      <c r="AV23" s="886"/>
      <c r="AW23" s="886"/>
      <c r="AX23" s="886"/>
      <c r="AY23" s="887"/>
      <c r="AZ23" s="895" t="s">
        <v>140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378</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08">
        <v>2505</v>
      </c>
      <c r="R28" s="909"/>
      <c r="S28" s="909"/>
      <c r="T28" s="909"/>
      <c r="U28" s="909"/>
      <c r="V28" s="909">
        <v>2371</v>
      </c>
      <c r="W28" s="909"/>
      <c r="X28" s="909"/>
      <c r="Y28" s="909"/>
      <c r="Z28" s="909"/>
      <c r="AA28" s="909">
        <v>134</v>
      </c>
      <c r="AB28" s="909"/>
      <c r="AC28" s="909"/>
      <c r="AD28" s="909"/>
      <c r="AE28" s="910"/>
      <c r="AF28" s="911">
        <v>134</v>
      </c>
      <c r="AG28" s="909"/>
      <c r="AH28" s="909"/>
      <c r="AI28" s="909"/>
      <c r="AJ28" s="912"/>
      <c r="AK28" s="913">
        <v>114</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844">
        <v>1848</v>
      </c>
      <c r="R29" s="845"/>
      <c r="S29" s="845"/>
      <c r="T29" s="845"/>
      <c r="U29" s="845"/>
      <c r="V29" s="845">
        <v>1771</v>
      </c>
      <c r="W29" s="845"/>
      <c r="X29" s="845"/>
      <c r="Y29" s="845"/>
      <c r="Z29" s="845"/>
      <c r="AA29" s="845">
        <v>77</v>
      </c>
      <c r="AB29" s="845"/>
      <c r="AC29" s="845"/>
      <c r="AD29" s="845"/>
      <c r="AE29" s="846"/>
      <c r="AF29" s="847">
        <v>77</v>
      </c>
      <c r="AG29" s="848"/>
      <c r="AH29" s="848"/>
      <c r="AI29" s="848"/>
      <c r="AJ29" s="849"/>
      <c r="AK29" s="916">
        <v>245</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844">
        <v>230</v>
      </c>
      <c r="R30" s="845"/>
      <c r="S30" s="845"/>
      <c r="T30" s="845"/>
      <c r="U30" s="845"/>
      <c r="V30" s="845">
        <v>222</v>
      </c>
      <c r="W30" s="845"/>
      <c r="X30" s="845"/>
      <c r="Y30" s="845"/>
      <c r="Z30" s="845"/>
      <c r="AA30" s="845">
        <v>8</v>
      </c>
      <c r="AB30" s="845"/>
      <c r="AC30" s="845"/>
      <c r="AD30" s="845"/>
      <c r="AE30" s="846"/>
      <c r="AF30" s="847">
        <v>8</v>
      </c>
      <c r="AG30" s="848"/>
      <c r="AH30" s="848"/>
      <c r="AI30" s="848"/>
      <c r="AJ30" s="849"/>
      <c r="AK30" s="916">
        <v>48</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844">
        <v>416</v>
      </c>
      <c r="R31" s="845"/>
      <c r="S31" s="845"/>
      <c r="T31" s="845"/>
      <c r="U31" s="845"/>
      <c r="V31" s="845">
        <v>421</v>
      </c>
      <c r="W31" s="845"/>
      <c r="X31" s="845"/>
      <c r="Y31" s="845"/>
      <c r="Z31" s="845"/>
      <c r="AA31" s="845">
        <v>-5</v>
      </c>
      <c r="AB31" s="845"/>
      <c r="AC31" s="845"/>
      <c r="AD31" s="845"/>
      <c r="AE31" s="846"/>
      <c r="AF31" s="847">
        <v>454</v>
      </c>
      <c r="AG31" s="848"/>
      <c r="AH31" s="848"/>
      <c r="AI31" s="848"/>
      <c r="AJ31" s="849"/>
      <c r="AK31" s="916"/>
      <c r="AL31" s="917"/>
      <c r="AM31" s="917"/>
      <c r="AN31" s="917"/>
      <c r="AO31" s="917"/>
      <c r="AP31" s="917">
        <v>1058</v>
      </c>
      <c r="AQ31" s="917"/>
      <c r="AR31" s="917"/>
      <c r="AS31" s="917"/>
      <c r="AT31" s="917"/>
      <c r="AU31" s="917">
        <v>29</v>
      </c>
      <c r="AV31" s="917"/>
      <c r="AW31" s="917"/>
      <c r="AX31" s="917"/>
      <c r="AY31" s="917"/>
      <c r="AZ31" s="918"/>
      <c r="BA31" s="918"/>
      <c r="BB31" s="918"/>
      <c r="BC31" s="918"/>
      <c r="BD31" s="918"/>
      <c r="BE31" s="914" t="s">
        <v>414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468</v>
      </c>
      <c r="C32" s="842"/>
      <c r="D32" s="842"/>
      <c r="E32" s="842"/>
      <c r="F32" s="842"/>
      <c r="G32" s="842"/>
      <c r="H32" s="842"/>
      <c r="I32" s="842"/>
      <c r="J32" s="842"/>
      <c r="K32" s="842"/>
      <c r="L32" s="842"/>
      <c r="M32" s="842"/>
      <c r="N32" s="842"/>
      <c r="O32" s="842"/>
      <c r="P32" s="843"/>
      <c r="Q32" s="844">
        <v>469</v>
      </c>
      <c r="R32" s="845"/>
      <c r="S32" s="845"/>
      <c r="T32" s="845"/>
      <c r="U32" s="845"/>
      <c r="V32" s="845">
        <v>437</v>
      </c>
      <c r="W32" s="845"/>
      <c r="X32" s="845"/>
      <c r="Y32" s="845"/>
      <c r="Z32" s="845"/>
      <c r="AA32" s="845">
        <v>32</v>
      </c>
      <c r="AB32" s="845"/>
      <c r="AC32" s="845"/>
      <c r="AD32" s="845"/>
      <c r="AE32" s="846"/>
      <c r="AF32" s="847">
        <v>82</v>
      </c>
      <c r="AG32" s="848"/>
      <c r="AH32" s="848"/>
      <c r="AI32" s="848"/>
      <c r="AJ32" s="849"/>
      <c r="AK32" s="916"/>
      <c r="AL32" s="917"/>
      <c r="AM32" s="917"/>
      <c r="AN32" s="917"/>
      <c r="AO32" s="917"/>
      <c r="AP32" s="917">
        <v>2152</v>
      </c>
      <c r="AQ32" s="917"/>
      <c r="AR32" s="917"/>
      <c r="AS32" s="917"/>
      <c r="AT32" s="917"/>
      <c r="AU32" s="917">
        <v>1573</v>
      </c>
      <c r="AV32" s="917"/>
      <c r="AW32" s="917"/>
      <c r="AX32" s="917"/>
      <c r="AY32" s="917"/>
      <c r="AZ32" s="918"/>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398</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754</v>
      </c>
      <c r="AG63" s="928"/>
      <c r="AH63" s="928"/>
      <c r="AI63" s="928"/>
      <c r="AJ63" s="929"/>
      <c r="AK63" s="930"/>
      <c r="AL63" s="925"/>
      <c r="AM63" s="925"/>
      <c r="AN63" s="925"/>
      <c r="AO63" s="925"/>
      <c r="AP63" s="928">
        <f>SUM(AP31:AT32)</f>
        <v>3210</v>
      </c>
      <c r="AQ63" s="928"/>
      <c r="AR63" s="928"/>
      <c r="AS63" s="928"/>
      <c r="AT63" s="928"/>
      <c r="AU63" s="928">
        <f>SUM(AU31:AY32)</f>
        <v>1602</v>
      </c>
      <c r="AV63" s="928"/>
      <c r="AW63" s="928"/>
      <c r="AX63" s="928"/>
      <c r="AY63" s="928"/>
      <c r="AZ63" s="932"/>
      <c r="BA63" s="932"/>
      <c r="BB63" s="932"/>
      <c r="BC63" s="932"/>
      <c r="BD63" s="932"/>
      <c r="BE63" s="933"/>
      <c r="BF63" s="933"/>
      <c r="BG63" s="933"/>
      <c r="BH63" s="933"/>
      <c r="BI63" s="934"/>
      <c r="BJ63" s="935" t="s">
        <v>140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402</v>
      </c>
      <c r="R66" s="804"/>
      <c r="S66" s="804"/>
      <c r="T66" s="804"/>
      <c r="U66" s="805"/>
      <c r="V66" s="803" t="s">
        <v>403</v>
      </c>
      <c r="W66" s="804"/>
      <c r="X66" s="804"/>
      <c r="Y66" s="804"/>
      <c r="Z66" s="805"/>
      <c r="AA66" s="803" t="s">
        <v>404</v>
      </c>
      <c r="AB66" s="804"/>
      <c r="AC66" s="804"/>
      <c r="AD66" s="804"/>
      <c r="AE66" s="805"/>
      <c r="AF66" s="938" t="s">
        <v>405</v>
      </c>
      <c r="AG66" s="899"/>
      <c r="AH66" s="899"/>
      <c r="AI66" s="899"/>
      <c r="AJ66" s="939"/>
      <c r="AK66" s="803" t="s">
        <v>406</v>
      </c>
      <c r="AL66" s="827"/>
      <c r="AM66" s="827"/>
      <c r="AN66" s="827"/>
      <c r="AO66" s="828"/>
      <c r="AP66" s="803" t="s">
        <v>407</v>
      </c>
      <c r="AQ66" s="804"/>
      <c r="AR66" s="804"/>
      <c r="AS66" s="804"/>
      <c r="AT66" s="805"/>
      <c r="AU66" s="803" t="s">
        <v>419</v>
      </c>
      <c r="AV66" s="804"/>
      <c r="AW66" s="804"/>
      <c r="AX66" s="804"/>
      <c r="AY66" s="805"/>
      <c r="AZ66" s="803" t="s">
        <v>385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578</v>
      </c>
      <c r="C68" s="956"/>
      <c r="D68" s="956"/>
      <c r="E68" s="956"/>
      <c r="F68" s="956"/>
      <c r="G68" s="956"/>
      <c r="H68" s="956"/>
      <c r="I68" s="956"/>
      <c r="J68" s="956"/>
      <c r="K68" s="956"/>
      <c r="L68" s="956"/>
      <c r="M68" s="956"/>
      <c r="N68" s="956"/>
      <c r="O68" s="956"/>
      <c r="P68" s="957"/>
      <c r="Q68" s="958">
        <v>1662</v>
      </c>
      <c r="R68" s="952"/>
      <c r="S68" s="952"/>
      <c r="T68" s="952"/>
      <c r="U68" s="952"/>
      <c r="V68" s="952">
        <v>1628</v>
      </c>
      <c r="W68" s="952"/>
      <c r="X68" s="952"/>
      <c r="Y68" s="952"/>
      <c r="Z68" s="952"/>
      <c r="AA68" s="952">
        <v>35</v>
      </c>
      <c r="AB68" s="952"/>
      <c r="AC68" s="952"/>
      <c r="AD68" s="952"/>
      <c r="AE68" s="952"/>
      <c r="AF68" s="952">
        <v>35</v>
      </c>
      <c r="AG68" s="952"/>
      <c r="AH68" s="952"/>
      <c r="AI68" s="952"/>
      <c r="AJ68" s="952"/>
      <c r="AK68" s="952"/>
      <c r="AL68" s="952"/>
      <c r="AM68" s="952"/>
      <c r="AN68" s="952"/>
      <c r="AO68" s="952"/>
      <c r="AP68" s="952"/>
      <c r="AQ68" s="952"/>
      <c r="AR68" s="952"/>
      <c r="AS68" s="952"/>
      <c r="AT68" s="952"/>
      <c r="AU68" s="952"/>
      <c r="AV68" s="952"/>
      <c r="AW68" s="952"/>
      <c r="AX68" s="952"/>
      <c r="AY68" s="952"/>
      <c r="AZ68" s="953" t="s">
        <v>583</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778014</v>
      </c>
      <c r="R69" s="917"/>
      <c r="S69" s="917"/>
      <c r="T69" s="917"/>
      <c r="U69" s="917"/>
      <c r="V69" s="917">
        <v>737977</v>
      </c>
      <c r="W69" s="917"/>
      <c r="X69" s="917"/>
      <c r="Y69" s="917"/>
      <c r="Z69" s="917"/>
      <c r="AA69" s="917">
        <v>40037</v>
      </c>
      <c r="AB69" s="917"/>
      <c r="AC69" s="917"/>
      <c r="AD69" s="917"/>
      <c r="AE69" s="917"/>
      <c r="AF69" s="917">
        <v>40037</v>
      </c>
      <c r="AG69" s="917"/>
      <c r="AH69" s="917"/>
      <c r="AI69" s="917"/>
      <c r="AJ69" s="917"/>
      <c r="AK69" s="917">
        <v>7130</v>
      </c>
      <c r="AL69" s="917"/>
      <c r="AM69" s="917"/>
      <c r="AN69" s="917"/>
      <c r="AO69" s="917"/>
      <c r="AP69" s="917"/>
      <c r="AQ69" s="917"/>
      <c r="AR69" s="917"/>
      <c r="AS69" s="917"/>
      <c r="AT69" s="917"/>
      <c r="AU69" s="917"/>
      <c r="AV69" s="917"/>
      <c r="AW69" s="917"/>
      <c r="AX69" s="917"/>
      <c r="AY69" s="917"/>
      <c r="AZ69" s="963" t="s">
        <v>584</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23332</v>
      </c>
      <c r="R70" s="917"/>
      <c r="S70" s="917"/>
      <c r="T70" s="917"/>
      <c r="U70" s="917"/>
      <c r="V70" s="917">
        <v>22338</v>
      </c>
      <c r="W70" s="917"/>
      <c r="X70" s="917"/>
      <c r="Y70" s="917"/>
      <c r="Z70" s="917"/>
      <c r="AA70" s="917">
        <v>994</v>
      </c>
      <c r="AB70" s="917"/>
      <c r="AC70" s="917"/>
      <c r="AD70" s="917"/>
      <c r="AE70" s="917"/>
      <c r="AF70" s="917">
        <v>994</v>
      </c>
      <c r="AG70" s="917"/>
      <c r="AH70" s="917"/>
      <c r="AI70" s="917"/>
      <c r="AJ70" s="917"/>
      <c r="AK70" s="917">
        <v>28</v>
      </c>
      <c r="AL70" s="917"/>
      <c r="AM70" s="917"/>
      <c r="AN70" s="917"/>
      <c r="AO70" s="917"/>
      <c r="AP70" s="917"/>
      <c r="AQ70" s="917"/>
      <c r="AR70" s="917"/>
      <c r="AS70" s="917"/>
      <c r="AT70" s="917"/>
      <c r="AU70" s="917"/>
      <c r="AV70" s="917"/>
      <c r="AW70" s="917"/>
      <c r="AX70" s="917"/>
      <c r="AY70" s="917"/>
      <c r="AZ70" s="963" t="s">
        <v>583</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579</v>
      </c>
      <c r="C71" s="960"/>
      <c r="D71" s="960"/>
      <c r="E71" s="960"/>
      <c r="F71" s="960"/>
      <c r="G71" s="960"/>
      <c r="H71" s="960"/>
      <c r="I71" s="960"/>
      <c r="J71" s="960"/>
      <c r="K71" s="960"/>
      <c r="L71" s="960"/>
      <c r="M71" s="960"/>
      <c r="N71" s="960"/>
      <c r="O71" s="960"/>
      <c r="P71" s="961"/>
      <c r="Q71" s="962">
        <v>284</v>
      </c>
      <c r="R71" s="917"/>
      <c r="S71" s="917"/>
      <c r="T71" s="917"/>
      <c r="U71" s="917"/>
      <c r="V71" s="917">
        <v>122</v>
      </c>
      <c r="W71" s="917"/>
      <c r="X71" s="917"/>
      <c r="Y71" s="917"/>
      <c r="Z71" s="917"/>
      <c r="AA71" s="917">
        <v>162</v>
      </c>
      <c r="AB71" s="917"/>
      <c r="AC71" s="917"/>
      <c r="AD71" s="917"/>
      <c r="AE71" s="917"/>
      <c r="AF71" s="917">
        <v>162</v>
      </c>
      <c r="AG71" s="917"/>
      <c r="AH71" s="917"/>
      <c r="AI71" s="917"/>
      <c r="AJ71" s="917"/>
      <c r="AK71" s="917"/>
      <c r="AL71" s="917"/>
      <c r="AM71" s="917"/>
      <c r="AN71" s="917"/>
      <c r="AO71" s="917"/>
      <c r="AP71" s="917"/>
      <c r="AQ71" s="917"/>
      <c r="AR71" s="917"/>
      <c r="AS71" s="917"/>
      <c r="AT71" s="917"/>
      <c r="AU71" s="917"/>
      <c r="AV71" s="917"/>
      <c r="AW71" s="917"/>
      <c r="AX71" s="917"/>
      <c r="AY71" s="917"/>
      <c r="AZ71" s="963" t="s">
        <v>585</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580</v>
      </c>
      <c r="C72" s="960"/>
      <c r="D72" s="960"/>
      <c r="E72" s="960"/>
      <c r="F72" s="960"/>
      <c r="G72" s="960"/>
      <c r="H72" s="960"/>
      <c r="I72" s="960"/>
      <c r="J72" s="960"/>
      <c r="K72" s="960"/>
      <c r="L72" s="960"/>
      <c r="M72" s="960"/>
      <c r="N72" s="960"/>
      <c r="O72" s="960"/>
      <c r="P72" s="961"/>
      <c r="Q72" s="962">
        <v>313</v>
      </c>
      <c r="R72" s="917"/>
      <c r="S72" s="917"/>
      <c r="T72" s="917"/>
      <c r="U72" s="917"/>
      <c r="V72" s="917">
        <v>295</v>
      </c>
      <c r="W72" s="917"/>
      <c r="X72" s="917"/>
      <c r="Y72" s="917"/>
      <c r="Z72" s="917"/>
      <c r="AA72" s="917">
        <v>18</v>
      </c>
      <c r="AB72" s="917"/>
      <c r="AC72" s="917"/>
      <c r="AD72" s="917"/>
      <c r="AE72" s="917"/>
      <c r="AF72" s="917">
        <v>18</v>
      </c>
      <c r="AG72" s="917"/>
      <c r="AH72" s="917"/>
      <c r="AI72" s="917"/>
      <c r="AJ72" s="917"/>
      <c r="AK72" s="917">
        <v>12</v>
      </c>
      <c r="AL72" s="917"/>
      <c r="AM72" s="917"/>
      <c r="AN72" s="917"/>
      <c r="AO72" s="917"/>
      <c r="AP72" s="917"/>
      <c r="AQ72" s="917"/>
      <c r="AR72" s="917"/>
      <c r="AS72" s="917"/>
      <c r="AT72" s="917"/>
      <c r="AU72" s="917"/>
      <c r="AV72" s="917"/>
      <c r="AW72" s="917"/>
      <c r="AX72" s="917"/>
      <c r="AY72" s="917"/>
      <c r="AZ72" s="963" t="s">
        <v>583</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581</v>
      </c>
      <c r="C73" s="960"/>
      <c r="D73" s="960"/>
      <c r="E73" s="960"/>
      <c r="F73" s="960"/>
      <c r="G73" s="960"/>
      <c r="H73" s="960"/>
      <c r="I73" s="960"/>
      <c r="J73" s="960"/>
      <c r="K73" s="960"/>
      <c r="L73" s="960"/>
      <c r="M73" s="960"/>
      <c r="N73" s="960"/>
      <c r="O73" s="960"/>
      <c r="P73" s="961"/>
      <c r="Q73" s="962">
        <v>5934</v>
      </c>
      <c r="R73" s="917"/>
      <c r="S73" s="917"/>
      <c r="T73" s="917"/>
      <c r="U73" s="917"/>
      <c r="V73" s="917">
        <v>5629</v>
      </c>
      <c r="W73" s="917"/>
      <c r="X73" s="917"/>
      <c r="Y73" s="917"/>
      <c r="Z73" s="917"/>
      <c r="AA73" s="917">
        <v>305</v>
      </c>
      <c r="AB73" s="917"/>
      <c r="AC73" s="917"/>
      <c r="AD73" s="917"/>
      <c r="AE73" s="917"/>
      <c r="AF73" s="917">
        <v>296</v>
      </c>
      <c r="AG73" s="917"/>
      <c r="AH73" s="917"/>
      <c r="AI73" s="917"/>
      <c r="AJ73" s="917"/>
      <c r="AK73" s="917"/>
      <c r="AL73" s="917"/>
      <c r="AM73" s="917"/>
      <c r="AN73" s="917"/>
      <c r="AO73" s="917"/>
      <c r="AP73" s="917">
        <v>1242</v>
      </c>
      <c r="AQ73" s="917"/>
      <c r="AR73" s="917"/>
      <c r="AS73" s="917"/>
      <c r="AT73" s="917"/>
      <c r="AU73" s="917"/>
      <c r="AV73" s="917"/>
      <c r="AW73" s="917"/>
      <c r="AX73" s="917"/>
      <c r="AY73" s="917"/>
      <c r="AZ73" s="963" t="s">
        <v>583</v>
      </c>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582</v>
      </c>
      <c r="C74" s="960"/>
      <c r="D74" s="960"/>
      <c r="E74" s="960"/>
      <c r="F74" s="960"/>
      <c r="G74" s="960"/>
      <c r="H74" s="960"/>
      <c r="I74" s="960"/>
      <c r="J74" s="960"/>
      <c r="K74" s="960"/>
      <c r="L74" s="960"/>
      <c r="M74" s="960"/>
      <c r="N74" s="960"/>
      <c r="O74" s="960"/>
      <c r="P74" s="961"/>
      <c r="Q74" s="962">
        <v>76</v>
      </c>
      <c r="R74" s="917"/>
      <c r="S74" s="917"/>
      <c r="T74" s="917"/>
      <c r="U74" s="917"/>
      <c r="V74" s="917">
        <v>64</v>
      </c>
      <c r="W74" s="917"/>
      <c r="X74" s="917"/>
      <c r="Y74" s="917"/>
      <c r="Z74" s="917"/>
      <c r="AA74" s="917">
        <v>12</v>
      </c>
      <c r="AB74" s="917"/>
      <c r="AC74" s="917"/>
      <c r="AD74" s="917"/>
      <c r="AE74" s="917"/>
      <c r="AF74" s="917">
        <v>12</v>
      </c>
      <c r="AG74" s="917"/>
      <c r="AH74" s="917"/>
      <c r="AI74" s="917"/>
      <c r="AJ74" s="917"/>
      <c r="AK74" s="917"/>
      <c r="AL74" s="917"/>
      <c r="AM74" s="917"/>
      <c r="AN74" s="917"/>
      <c r="AO74" s="917"/>
      <c r="AP74" s="917"/>
      <c r="AQ74" s="917"/>
      <c r="AR74" s="917"/>
      <c r="AS74" s="917"/>
      <c r="AT74" s="917"/>
      <c r="AU74" s="917"/>
      <c r="AV74" s="917"/>
      <c r="AW74" s="917"/>
      <c r="AX74" s="917"/>
      <c r="AY74" s="917"/>
      <c r="AZ74" s="963" t="s">
        <v>583</v>
      </c>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582</v>
      </c>
      <c r="C75" s="960"/>
      <c r="D75" s="960"/>
      <c r="E75" s="960"/>
      <c r="F75" s="960"/>
      <c r="G75" s="960"/>
      <c r="H75" s="960"/>
      <c r="I75" s="960"/>
      <c r="J75" s="960"/>
      <c r="K75" s="960"/>
      <c r="L75" s="960"/>
      <c r="M75" s="960"/>
      <c r="N75" s="960"/>
      <c r="O75" s="960"/>
      <c r="P75" s="961"/>
      <c r="Q75" s="965">
        <v>1414</v>
      </c>
      <c r="R75" s="966"/>
      <c r="S75" s="966"/>
      <c r="T75" s="966"/>
      <c r="U75" s="916"/>
      <c r="V75" s="967">
        <v>1387</v>
      </c>
      <c r="W75" s="966"/>
      <c r="X75" s="966"/>
      <c r="Y75" s="966"/>
      <c r="Z75" s="916"/>
      <c r="AA75" s="967">
        <v>27</v>
      </c>
      <c r="AB75" s="966"/>
      <c r="AC75" s="966"/>
      <c r="AD75" s="966"/>
      <c r="AE75" s="916"/>
      <c r="AF75" s="967">
        <v>14</v>
      </c>
      <c r="AG75" s="966"/>
      <c r="AH75" s="966"/>
      <c r="AI75" s="966"/>
      <c r="AJ75" s="916"/>
      <c r="AK75" s="967"/>
      <c r="AL75" s="966"/>
      <c r="AM75" s="966"/>
      <c r="AN75" s="966"/>
      <c r="AO75" s="916"/>
      <c r="AP75" s="967"/>
      <c r="AQ75" s="966"/>
      <c r="AR75" s="966"/>
      <c r="AS75" s="966"/>
      <c r="AT75" s="916"/>
      <c r="AU75" s="967"/>
      <c r="AV75" s="966"/>
      <c r="AW75" s="966"/>
      <c r="AX75" s="966"/>
      <c r="AY75" s="916"/>
      <c r="AZ75" s="963" t="s">
        <v>586</v>
      </c>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582</v>
      </c>
      <c r="C76" s="960"/>
      <c r="D76" s="960"/>
      <c r="E76" s="960"/>
      <c r="F76" s="960"/>
      <c r="G76" s="960"/>
      <c r="H76" s="960"/>
      <c r="I76" s="960"/>
      <c r="J76" s="960"/>
      <c r="K76" s="960"/>
      <c r="L76" s="960"/>
      <c r="M76" s="960"/>
      <c r="N76" s="960"/>
      <c r="O76" s="960"/>
      <c r="P76" s="961"/>
      <c r="Q76" s="965">
        <v>66</v>
      </c>
      <c r="R76" s="966"/>
      <c r="S76" s="966"/>
      <c r="T76" s="966"/>
      <c r="U76" s="916"/>
      <c r="V76" s="967">
        <v>54</v>
      </c>
      <c r="W76" s="966"/>
      <c r="X76" s="966"/>
      <c r="Y76" s="966"/>
      <c r="Z76" s="916"/>
      <c r="AA76" s="967">
        <v>11</v>
      </c>
      <c r="AB76" s="966"/>
      <c r="AC76" s="966"/>
      <c r="AD76" s="966"/>
      <c r="AE76" s="916"/>
      <c r="AF76" s="967">
        <v>11</v>
      </c>
      <c r="AG76" s="966"/>
      <c r="AH76" s="966"/>
      <c r="AI76" s="966"/>
      <c r="AJ76" s="916"/>
      <c r="AK76" s="967"/>
      <c r="AL76" s="966"/>
      <c r="AM76" s="966"/>
      <c r="AN76" s="966"/>
      <c r="AO76" s="916"/>
      <c r="AP76" s="967"/>
      <c r="AQ76" s="966"/>
      <c r="AR76" s="966"/>
      <c r="AS76" s="966"/>
      <c r="AT76" s="916"/>
      <c r="AU76" s="967"/>
      <c r="AV76" s="966"/>
      <c r="AW76" s="966"/>
      <c r="AX76" s="966"/>
      <c r="AY76" s="916"/>
      <c r="AZ76" s="963" t="s">
        <v>587</v>
      </c>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582</v>
      </c>
      <c r="C77" s="960"/>
      <c r="D77" s="960"/>
      <c r="E77" s="960"/>
      <c r="F77" s="960"/>
      <c r="G77" s="960"/>
      <c r="H77" s="960"/>
      <c r="I77" s="960"/>
      <c r="J77" s="960"/>
      <c r="K77" s="960"/>
      <c r="L77" s="960"/>
      <c r="M77" s="960"/>
      <c r="N77" s="960"/>
      <c r="O77" s="960"/>
      <c r="P77" s="961"/>
      <c r="Q77" s="965">
        <v>1</v>
      </c>
      <c r="R77" s="966"/>
      <c r="S77" s="966"/>
      <c r="T77" s="966"/>
      <c r="U77" s="916"/>
      <c r="V77" s="967">
        <v>0</v>
      </c>
      <c r="W77" s="966"/>
      <c r="X77" s="966"/>
      <c r="Y77" s="966"/>
      <c r="Z77" s="916"/>
      <c r="AA77" s="967">
        <v>0</v>
      </c>
      <c r="AB77" s="966"/>
      <c r="AC77" s="966"/>
      <c r="AD77" s="966"/>
      <c r="AE77" s="916"/>
      <c r="AF77" s="967">
        <v>0</v>
      </c>
      <c r="AG77" s="966"/>
      <c r="AH77" s="966"/>
      <c r="AI77" s="966"/>
      <c r="AJ77" s="916"/>
      <c r="AK77" s="967"/>
      <c r="AL77" s="966"/>
      <c r="AM77" s="966"/>
      <c r="AN77" s="966"/>
      <c r="AO77" s="916"/>
      <c r="AP77" s="967"/>
      <c r="AQ77" s="966"/>
      <c r="AR77" s="966"/>
      <c r="AS77" s="966"/>
      <c r="AT77" s="916"/>
      <c r="AU77" s="967"/>
      <c r="AV77" s="966"/>
      <c r="AW77" s="966"/>
      <c r="AX77" s="966"/>
      <c r="AY77" s="916"/>
      <c r="AZ77" s="963" t="s">
        <v>588</v>
      </c>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SUM(AF68:AJ77)</f>
        <v>41579</v>
      </c>
      <c r="AG88" s="928"/>
      <c r="AH88" s="928"/>
      <c r="AI88" s="928"/>
      <c r="AJ88" s="928"/>
      <c r="AK88" s="925"/>
      <c r="AL88" s="925"/>
      <c r="AM88" s="925"/>
      <c r="AN88" s="925"/>
      <c r="AO88" s="925"/>
      <c r="AP88" s="928">
        <f>SUM(AP73)</f>
        <v>1242</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313</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313</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313</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590322</v>
      </c>
      <c r="AB110" s="988"/>
      <c r="AC110" s="988"/>
      <c r="AD110" s="988"/>
      <c r="AE110" s="989"/>
      <c r="AF110" s="990">
        <v>609415</v>
      </c>
      <c r="AG110" s="988"/>
      <c r="AH110" s="988"/>
      <c r="AI110" s="988"/>
      <c r="AJ110" s="989"/>
      <c r="AK110" s="990">
        <v>603687</v>
      </c>
      <c r="AL110" s="988"/>
      <c r="AM110" s="988"/>
      <c r="AN110" s="988"/>
      <c r="AO110" s="989"/>
      <c r="AP110" s="991">
        <v>12.6</v>
      </c>
      <c r="AQ110" s="992"/>
      <c r="AR110" s="992"/>
      <c r="AS110" s="992"/>
      <c r="AT110" s="993"/>
      <c r="AU110" s="994" t="s">
        <v>75</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6434655</v>
      </c>
      <c r="BR110" s="1023"/>
      <c r="BS110" s="1023"/>
      <c r="BT110" s="1023"/>
      <c r="BU110" s="1023"/>
      <c r="BV110" s="1023">
        <v>6192999</v>
      </c>
      <c r="BW110" s="1023"/>
      <c r="BX110" s="1023"/>
      <c r="BY110" s="1023"/>
      <c r="BZ110" s="1023"/>
      <c r="CA110" s="1023">
        <v>6311704</v>
      </c>
      <c r="CB110" s="1023"/>
      <c r="CC110" s="1023"/>
      <c r="CD110" s="1023"/>
      <c r="CE110" s="1023"/>
      <c r="CF110" s="1037">
        <v>131.69999999999999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140</v>
      </c>
      <c r="DM110" s="1023"/>
      <c r="DN110" s="1023"/>
      <c r="DO110" s="1023"/>
      <c r="DP110" s="1023"/>
      <c r="DQ110" s="1023" t="s">
        <v>140</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140</v>
      </c>
      <c r="AB111" s="1030"/>
      <c r="AC111" s="1030"/>
      <c r="AD111" s="1030"/>
      <c r="AE111" s="1031"/>
      <c r="AF111" s="1032" t="s">
        <v>140</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438</v>
      </c>
      <c r="BR111" s="1016"/>
      <c r="BS111" s="1016"/>
      <c r="BT111" s="1016"/>
      <c r="BU111" s="1016"/>
      <c r="BV111" s="1016" t="s">
        <v>438</v>
      </c>
      <c r="BW111" s="1016"/>
      <c r="BX111" s="1016"/>
      <c r="BY111" s="1016"/>
      <c r="BZ111" s="1016"/>
      <c r="CA111" s="1016" t="s">
        <v>140</v>
      </c>
      <c r="CB111" s="1016"/>
      <c r="CC111" s="1016"/>
      <c r="CD111" s="1016"/>
      <c r="CE111" s="1016"/>
      <c r="CF111" s="1010" t="s">
        <v>140</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140</v>
      </c>
      <c r="DM111" s="1016"/>
      <c r="DN111" s="1016"/>
      <c r="DO111" s="1016"/>
      <c r="DP111" s="1016"/>
      <c r="DQ111" s="1016" t="s">
        <v>140</v>
      </c>
      <c r="DR111" s="1016"/>
      <c r="DS111" s="1016"/>
      <c r="DT111" s="1016"/>
      <c r="DU111" s="1016"/>
      <c r="DV111" s="1017" t="s">
        <v>140</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437</v>
      </c>
      <c r="AB112" s="1055"/>
      <c r="AC112" s="1055"/>
      <c r="AD112" s="1055"/>
      <c r="AE112" s="1056"/>
      <c r="AF112" s="1057" t="s">
        <v>140</v>
      </c>
      <c r="AG112" s="1055"/>
      <c r="AH112" s="1055"/>
      <c r="AI112" s="1055"/>
      <c r="AJ112" s="1056"/>
      <c r="AK112" s="1057" t="s">
        <v>437</v>
      </c>
      <c r="AL112" s="1055"/>
      <c r="AM112" s="1055"/>
      <c r="AN112" s="1055"/>
      <c r="AO112" s="1056"/>
      <c r="AP112" s="1058" t="s">
        <v>140</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1424163</v>
      </c>
      <c r="BR112" s="1016"/>
      <c r="BS112" s="1016"/>
      <c r="BT112" s="1016"/>
      <c r="BU112" s="1016"/>
      <c r="BV112" s="1016">
        <v>1491684</v>
      </c>
      <c r="BW112" s="1016"/>
      <c r="BX112" s="1016"/>
      <c r="BY112" s="1016"/>
      <c r="BZ112" s="1016"/>
      <c r="CA112" s="1016">
        <v>1601965</v>
      </c>
      <c r="CB112" s="1016"/>
      <c r="CC112" s="1016"/>
      <c r="CD112" s="1016"/>
      <c r="CE112" s="1016"/>
      <c r="CF112" s="1010">
        <v>33.4</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140</v>
      </c>
      <c r="DM112" s="1016"/>
      <c r="DN112" s="1016"/>
      <c r="DO112" s="1016"/>
      <c r="DP112" s="1016"/>
      <c r="DQ112" s="1016" t="s">
        <v>438</v>
      </c>
      <c r="DR112" s="1016"/>
      <c r="DS112" s="1016"/>
      <c r="DT112" s="1016"/>
      <c r="DU112" s="1016"/>
      <c r="DV112" s="1017" t="s">
        <v>140</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157308</v>
      </c>
      <c r="AB113" s="1030"/>
      <c r="AC113" s="1030"/>
      <c r="AD113" s="1030"/>
      <c r="AE113" s="1031"/>
      <c r="AF113" s="1032">
        <v>139078</v>
      </c>
      <c r="AG113" s="1030"/>
      <c r="AH113" s="1030"/>
      <c r="AI113" s="1030"/>
      <c r="AJ113" s="1031"/>
      <c r="AK113" s="1032">
        <v>72100</v>
      </c>
      <c r="AL113" s="1030"/>
      <c r="AM113" s="1030"/>
      <c r="AN113" s="1030"/>
      <c r="AO113" s="1031"/>
      <c r="AP113" s="1033">
        <v>1.5</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93406</v>
      </c>
      <c r="BR113" s="1016"/>
      <c r="BS113" s="1016"/>
      <c r="BT113" s="1016"/>
      <c r="BU113" s="1016"/>
      <c r="BV113" s="1016">
        <v>81903</v>
      </c>
      <c r="BW113" s="1016"/>
      <c r="BX113" s="1016"/>
      <c r="BY113" s="1016"/>
      <c r="BZ113" s="1016"/>
      <c r="CA113" s="1016">
        <v>287217</v>
      </c>
      <c r="CB113" s="1016"/>
      <c r="CC113" s="1016"/>
      <c r="CD113" s="1016"/>
      <c r="CE113" s="1016"/>
      <c r="CF113" s="1010">
        <v>6</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437</v>
      </c>
      <c r="DH113" s="1055"/>
      <c r="DI113" s="1055"/>
      <c r="DJ113" s="1055"/>
      <c r="DK113" s="1056"/>
      <c r="DL113" s="1057" t="s">
        <v>140</v>
      </c>
      <c r="DM113" s="1055"/>
      <c r="DN113" s="1055"/>
      <c r="DO113" s="1055"/>
      <c r="DP113" s="1056"/>
      <c r="DQ113" s="1057" t="s">
        <v>438</v>
      </c>
      <c r="DR113" s="1055"/>
      <c r="DS113" s="1055"/>
      <c r="DT113" s="1055"/>
      <c r="DU113" s="1056"/>
      <c r="DV113" s="1058" t="s">
        <v>140</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36235</v>
      </c>
      <c r="AB114" s="1055"/>
      <c r="AC114" s="1055"/>
      <c r="AD114" s="1055"/>
      <c r="AE114" s="1056"/>
      <c r="AF114" s="1057">
        <v>34726</v>
      </c>
      <c r="AG114" s="1055"/>
      <c r="AH114" s="1055"/>
      <c r="AI114" s="1055"/>
      <c r="AJ114" s="1056"/>
      <c r="AK114" s="1057">
        <v>20984</v>
      </c>
      <c r="AL114" s="1055"/>
      <c r="AM114" s="1055"/>
      <c r="AN114" s="1055"/>
      <c r="AO114" s="1056"/>
      <c r="AP114" s="1058">
        <v>0.4</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1363464</v>
      </c>
      <c r="BR114" s="1016"/>
      <c r="BS114" s="1016"/>
      <c r="BT114" s="1016"/>
      <c r="BU114" s="1016"/>
      <c r="BV114" s="1016">
        <v>1332464</v>
      </c>
      <c r="BW114" s="1016"/>
      <c r="BX114" s="1016"/>
      <c r="BY114" s="1016"/>
      <c r="BZ114" s="1016"/>
      <c r="CA114" s="1016">
        <v>1335953</v>
      </c>
      <c r="CB114" s="1016"/>
      <c r="CC114" s="1016"/>
      <c r="CD114" s="1016"/>
      <c r="CE114" s="1016"/>
      <c r="CF114" s="1010">
        <v>27.9</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140</v>
      </c>
      <c r="DH114" s="1055"/>
      <c r="DI114" s="1055"/>
      <c r="DJ114" s="1055"/>
      <c r="DK114" s="1056"/>
      <c r="DL114" s="1057" t="s">
        <v>437</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22</v>
      </c>
      <c r="AB115" s="1030"/>
      <c r="AC115" s="1030"/>
      <c r="AD115" s="1030"/>
      <c r="AE115" s="1031"/>
      <c r="AF115" s="1032">
        <v>7</v>
      </c>
      <c r="AG115" s="1030"/>
      <c r="AH115" s="1030"/>
      <c r="AI115" s="1030"/>
      <c r="AJ115" s="1031"/>
      <c r="AK115" s="1032">
        <v>6</v>
      </c>
      <c r="AL115" s="1030"/>
      <c r="AM115" s="1030"/>
      <c r="AN115" s="1030"/>
      <c r="AO115" s="1031"/>
      <c r="AP115" s="1033">
        <v>0</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437</v>
      </c>
      <c r="BR115" s="1016"/>
      <c r="BS115" s="1016"/>
      <c r="BT115" s="1016"/>
      <c r="BU115" s="1016"/>
      <c r="BV115" s="1016" t="s">
        <v>438</v>
      </c>
      <c r="BW115" s="1016"/>
      <c r="BX115" s="1016"/>
      <c r="BY115" s="1016"/>
      <c r="BZ115" s="1016"/>
      <c r="CA115" s="1016" t="s">
        <v>438</v>
      </c>
      <c r="CB115" s="1016"/>
      <c r="CC115" s="1016"/>
      <c r="CD115" s="1016"/>
      <c r="CE115" s="1016"/>
      <c r="CF115" s="1010" t="s">
        <v>140</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140</v>
      </c>
      <c r="DM115" s="1055"/>
      <c r="DN115" s="1055"/>
      <c r="DO115" s="1055"/>
      <c r="DP115" s="1056"/>
      <c r="DQ115" s="1057" t="s">
        <v>140</v>
      </c>
      <c r="DR115" s="1055"/>
      <c r="DS115" s="1055"/>
      <c r="DT115" s="1055"/>
      <c r="DU115" s="1056"/>
      <c r="DV115" s="1058" t="s">
        <v>140</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140</v>
      </c>
      <c r="AG116" s="1055"/>
      <c r="AH116" s="1055"/>
      <c r="AI116" s="1055"/>
      <c r="AJ116" s="1056"/>
      <c r="AK116" s="1057">
        <v>135</v>
      </c>
      <c r="AL116" s="1055"/>
      <c r="AM116" s="1055"/>
      <c r="AN116" s="1055"/>
      <c r="AO116" s="1056"/>
      <c r="AP116" s="1058">
        <v>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140</v>
      </c>
      <c r="BR116" s="1016"/>
      <c r="BS116" s="1016"/>
      <c r="BT116" s="1016"/>
      <c r="BU116" s="1016"/>
      <c r="BV116" s="1016" t="s">
        <v>438</v>
      </c>
      <c r="BW116" s="1016"/>
      <c r="BX116" s="1016"/>
      <c r="BY116" s="1016"/>
      <c r="BZ116" s="1016"/>
      <c r="CA116" s="1016" t="s">
        <v>438</v>
      </c>
      <c r="CB116" s="1016"/>
      <c r="CC116" s="1016"/>
      <c r="CD116" s="1016"/>
      <c r="CE116" s="1016"/>
      <c r="CF116" s="1010" t="s">
        <v>140</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438</v>
      </c>
      <c r="DM116" s="1055"/>
      <c r="DN116" s="1055"/>
      <c r="DO116" s="1055"/>
      <c r="DP116" s="1056"/>
      <c r="DQ116" s="1057" t="s">
        <v>438</v>
      </c>
      <c r="DR116" s="1055"/>
      <c r="DS116" s="1055"/>
      <c r="DT116" s="1055"/>
      <c r="DU116" s="1056"/>
      <c r="DV116" s="1058" t="s">
        <v>140</v>
      </c>
      <c r="DW116" s="1059"/>
      <c r="DX116" s="1059"/>
      <c r="DY116" s="1059"/>
      <c r="DZ116" s="1060"/>
    </row>
    <row r="117" spans="1:130" s="248" customFormat="1" ht="26.25" customHeight="1" x14ac:dyDescent="0.15">
      <c r="A117" s="1000" t="s">
        <v>193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783887</v>
      </c>
      <c r="AB117" s="1073"/>
      <c r="AC117" s="1073"/>
      <c r="AD117" s="1073"/>
      <c r="AE117" s="1074"/>
      <c r="AF117" s="1075">
        <v>783226</v>
      </c>
      <c r="AG117" s="1073"/>
      <c r="AH117" s="1073"/>
      <c r="AI117" s="1073"/>
      <c r="AJ117" s="1074"/>
      <c r="AK117" s="1075">
        <v>696912</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437</v>
      </c>
      <c r="BR117" s="1016"/>
      <c r="BS117" s="1016"/>
      <c r="BT117" s="1016"/>
      <c r="BU117" s="1016"/>
      <c r="BV117" s="1016" t="s">
        <v>437</v>
      </c>
      <c r="BW117" s="1016"/>
      <c r="BX117" s="1016"/>
      <c r="BY117" s="1016"/>
      <c r="BZ117" s="1016"/>
      <c r="CA117" s="1016" t="s">
        <v>437</v>
      </c>
      <c r="CB117" s="1016"/>
      <c r="CC117" s="1016"/>
      <c r="CD117" s="1016"/>
      <c r="CE117" s="1016"/>
      <c r="CF117" s="1010" t="s">
        <v>437</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140</v>
      </c>
      <c r="DH117" s="1055"/>
      <c r="DI117" s="1055"/>
      <c r="DJ117" s="1055"/>
      <c r="DK117" s="1056"/>
      <c r="DL117" s="1057" t="s">
        <v>438</v>
      </c>
      <c r="DM117" s="1055"/>
      <c r="DN117" s="1055"/>
      <c r="DO117" s="1055"/>
      <c r="DP117" s="1056"/>
      <c r="DQ117" s="1057" t="s">
        <v>438</v>
      </c>
      <c r="DR117" s="1055"/>
      <c r="DS117" s="1055"/>
      <c r="DT117" s="1055"/>
      <c r="DU117" s="1056"/>
      <c r="DV117" s="1058" t="s">
        <v>437</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313</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438</v>
      </c>
      <c r="BR118" s="1094"/>
      <c r="BS118" s="1094"/>
      <c r="BT118" s="1094"/>
      <c r="BU118" s="1094"/>
      <c r="BV118" s="1094" t="s">
        <v>438</v>
      </c>
      <c r="BW118" s="1094"/>
      <c r="BX118" s="1094"/>
      <c r="BY118" s="1094"/>
      <c r="BZ118" s="1094"/>
      <c r="CA118" s="1094" t="s">
        <v>438</v>
      </c>
      <c r="CB118" s="1094"/>
      <c r="CC118" s="1094"/>
      <c r="CD118" s="1094"/>
      <c r="CE118" s="1094"/>
      <c r="CF118" s="1010" t="s">
        <v>140</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140</v>
      </c>
      <c r="DH118" s="1055"/>
      <c r="DI118" s="1055"/>
      <c r="DJ118" s="1055"/>
      <c r="DK118" s="1056"/>
      <c r="DL118" s="1057" t="s">
        <v>140</v>
      </c>
      <c r="DM118" s="1055"/>
      <c r="DN118" s="1055"/>
      <c r="DO118" s="1055"/>
      <c r="DP118" s="1056"/>
      <c r="DQ118" s="1057" t="s">
        <v>140</v>
      </c>
      <c r="DR118" s="1055"/>
      <c r="DS118" s="1055"/>
      <c r="DT118" s="1055"/>
      <c r="DU118" s="1056"/>
      <c r="DV118" s="1058" t="s">
        <v>437</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437</v>
      </c>
      <c r="AB119" s="988"/>
      <c r="AC119" s="988"/>
      <c r="AD119" s="988"/>
      <c r="AE119" s="989"/>
      <c r="AF119" s="990" t="s">
        <v>437</v>
      </c>
      <c r="AG119" s="988"/>
      <c r="AH119" s="988"/>
      <c r="AI119" s="988"/>
      <c r="AJ119" s="989"/>
      <c r="AK119" s="990" t="s">
        <v>438</v>
      </c>
      <c r="AL119" s="988"/>
      <c r="AM119" s="988"/>
      <c r="AN119" s="988"/>
      <c r="AO119" s="989"/>
      <c r="AP119" s="991" t="s">
        <v>437</v>
      </c>
      <c r="AQ119" s="992"/>
      <c r="AR119" s="992"/>
      <c r="AS119" s="992"/>
      <c r="AT119" s="993"/>
      <c r="AU119" s="998"/>
      <c r="AV119" s="999"/>
      <c r="AW119" s="999"/>
      <c r="AX119" s="999"/>
      <c r="AY119" s="999"/>
      <c r="AZ119" s="279" t="s">
        <v>193</v>
      </c>
      <c r="BA119" s="279"/>
      <c r="BB119" s="279"/>
      <c r="BC119" s="279"/>
      <c r="BD119" s="279"/>
      <c r="BE119" s="279"/>
      <c r="BF119" s="279"/>
      <c r="BG119" s="279"/>
      <c r="BH119" s="279"/>
      <c r="BI119" s="279"/>
      <c r="BJ119" s="279"/>
      <c r="BK119" s="279"/>
      <c r="BL119" s="279"/>
      <c r="BM119" s="279"/>
      <c r="BN119" s="279"/>
      <c r="BO119" s="1071" t="s">
        <v>463</v>
      </c>
      <c r="BP119" s="1102"/>
      <c r="BQ119" s="1093">
        <v>9315688</v>
      </c>
      <c r="BR119" s="1094"/>
      <c r="BS119" s="1094"/>
      <c r="BT119" s="1094"/>
      <c r="BU119" s="1094"/>
      <c r="BV119" s="1094">
        <v>9099050</v>
      </c>
      <c r="BW119" s="1094"/>
      <c r="BX119" s="1094"/>
      <c r="BY119" s="1094"/>
      <c r="BZ119" s="1094"/>
      <c r="CA119" s="1094">
        <v>9536839</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438</v>
      </c>
      <c r="DH119" s="1080"/>
      <c r="DI119" s="1080"/>
      <c r="DJ119" s="1080"/>
      <c r="DK119" s="1081"/>
      <c r="DL119" s="1079" t="s">
        <v>438</v>
      </c>
      <c r="DM119" s="1080"/>
      <c r="DN119" s="1080"/>
      <c r="DO119" s="1080"/>
      <c r="DP119" s="1081"/>
      <c r="DQ119" s="1079" t="s">
        <v>437</v>
      </c>
      <c r="DR119" s="1080"/>
      <c r="DS119" s="1080"/>
      <c r="DT119" s="1080"/>
      <c r="DU119" s="1081"/>
      <c r="DV119" s="1082" t="s">
        <v>438</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438</v>
      </c>
      <c r="AB120" s="1055"/>
      <c r="AC120" s="1055"/>
      <c r="AD120" s="1055"/>
      <c r="AE120" s="1056"/>
      <c r="AF120" s="1057" t="s">
        <v>438</v>
      </c>
      <c r="AG120" s="1055"/>
      <c r="AH120" s="1055"/>
      <c r="AI120" s="1055"/>
      <c r="AJ120" s="1056"/>
      <c r="AK120" s="1057" t="s">
        <v>438</v>
      </c>
      <c r="AL120" s="1055"/>
      <c r="AM120" s="1055"/>
      <c r="AN120" s="1055"/>
      <c r="AO120" s="1056"/>
      <c r="AP120" s="1058" t="s">
        <v>437</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1682450</v>
      </c>
      <c r="BR120" s="1023"/>
      <c r="BS120" s="1023"/>
      <c r="BT120" s="1023"/>
      <c r="BU120" s="1023"/>
      <c r="BV120" s="1023">
        <v>1859128</v>
      </c>
      <c r="BW120" s="1023"/>
      <c r="BX120" s="1023"/>
      <c r="BY120" s="1023"/>
      <c r="BZ120" s="1023"/>
      <c r="CA120" s="1023">
        <v>2104847</v>
      </c>
      <c r="CB120" s="1023"/>
      <c r="CC120" s="1023"/>
      <c r="CD120" s="1023"/>
      <c r="CE120" s="1023"/>
      <c r="CF120" s="1037">
        <v>43.9</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t="s">
        <v>438</v>
      </c>
      <c r="DH120" s="1023"/>
      <c r="DI120" s="1023"/>
      <c r="DJ120" s="1023"/>
      <c r="DK120" s="1023"/>
      <c r="DL120" s="1023" t="s">
        <v>437</v>
      </c>
      <c r="DM120" s="1023"/>
      <c r="DN120" s="1023"/>
      <c r="DO120" s="1023"/>
      <c r="DP120" s="1023"/>
      <c r="DQ120" s="1023">
        <v>1573394</v>
      </c>
      <c r="DR120" s="1023"/>
      <c r="DS120" s="1023"/>
      <c r="DT120" s="1023"/>
      <c r="DU120" s="1023"/>
      <c r="DV120" s="1024">
        <v>32.799999999999997</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438</v>
      </c>
      <c r="AB121" s="1055"/>
      <c r="AC121" s="1055"/>
      <c r="AD121" s="1055"/>
      <c r="AE121" s="1056"/>
      <c r="AF121" s="1057" t="s">
        <v>437</v>
      </c>
      <c r="AG121" s="1055"/>
      <c r="AH121" s="1055"/>
      <c r="AI121" s="1055"/>
      <c r="AJ121" s="1056"/>
      <c r="AK121" s="1057" t="s">
        <v>438</v>
      </c>
      <c r="AL121" s="1055"/>
      <c r="AM121" s="1055"/>
      <c r="AN121" s="1055"/>
      <c r="AO121" s="1056"/>
      <c r="AP121" s="1058" t="s">
        <v>438</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t="s">
        <v>438</v>
      </c>
      <c r="BR121" s="1016"/>
      <c r="BS121" s="1016"/>
      <c r="BT121" s="1016"/>
      <c r="BU121" s="1016"/>
      <c r="BV121" s="1016" t="s">
        <v>438</v>
      </c>
      <c r="BW121" s="1016"/>
      <c r="BX121" s="1016"/>
      <c r="BY121" s="1016"/>
      <c r="BZ121" s="1016"/>
      <c r="CA121" s="1016" t="s">
        <v>438</v>
      </c>
      <c r="CB121" s="1016"/>
      <c r="CC121" s="1016"/>
      <c r="CD121" s="1016"/>
      <c r="CE121" s="1016"/>
      <c r="CF121" s="1010" t="s">
        <v>438</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29519</v>
      </c>
      <c r="DH121" s="1016"/>
      <c r="DI121" s="1016"/>
      <c r="DJ121" s="1016"/>
      <c r="DK121" s="1016"/>
      <c r="DL121" s="1016">
        <v>28059</v>
      </c>
      <c r="DM121" s="1016"/>
      <c r="DN121" s="1016"/>
      <c r="DO121" s="1016"/>
      <c r="DP121" s="1016"/>
      <c r="DQ121" s="1016">
        <v>28571</v>
      </c>
      <c r="DR121" s="1016"/>
      <c r="DS121" s="1016"/>
      <c r="DT121" s="1016"/>
      <c r="DU121" s="1016"/>
      <c r="DV121" s="1017">
        <v>0.6</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437</v>
      </c>
      <c r="AB122" s="1055"/>
      <c r="AC122" s="1055"/>
      <c r="AD122" s="1055"/>
      <c r="AE122" s="1056"/>
      <c r="AF122" s="1057" t="s">
        <v>437</v>
      </c>
      <c r="AG122" s="1055"/>
      <c r="AH122" s="1055"/>
      <c r="AI122" s="1055"/>
      <c r="AJ122" s="1056"/>
      <c r="AK122" s="1057" t="s">
        <v>438</v>
      </c>
      <c r="AL122" s="1055"/>
      <c r="AM122" s="1055"/>
      <c r="AN122" s="1055"/>
      <c r="AO122" s="1056"/>
      <c r="AP122" s="1058" t="s">
        <v>438</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5903186</v>
      </c>
      <c r="BR122" s="1094"/>
      <c r="BS122" s="1094"/>
      <c r="BT122" s="1094"/>
      <c r="BU122" s="1094"/>
      <c r="BV122" s="1094">
        <v>5786392</v>
      </c>
      <c r="BW122" s="1094"/>
      <c r="BX122" s="1094"/>
      <c r="BY122" s="1094"/>
      <c r="BZ122" s="1094"/>
      <c r="CA122" s="1094">
        <v>6012051</v>
      </c>
      <c r="CB122" s="1094"/>
      <c r="CC122" s="1094"/>
      <c r="CD122" s="1094"/>
      <c r="CE122" s="1094"/>
      <c r="CF122" s="1114">
        <v>125.5</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t="s">
        <v>140</v>
      </c>
      <c r="DH122" s="1016"/>
      <c r="DI122" s="1016"/>
      <c r="DJ122" s="1016"/>
      <c r="DK122" s="1016"/>
      <c r="DL122" s="1016" t="s">
        <v>140</v>
      </c>
      <c r="DM122" s="1016"/>
      <c r="DN122" s="1016"/>
      <c r="DO122" s="1016"/>
      <c r="DP122" s="1016"/>
      <c r="DQ122" s="1016" t="s">
        <v>474</v>
      </c>
      <c r="DR122" s="1016"/>
      <c r="DS122" s="1016"/>
      <c r="DT122" s="1016"/>
      <c r="DU122" s="1016"/>
      <c r="DV122" s="1017" t="s">
        <v>474</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140</v>
      </c>
      <c r="AB123" s="1055"/>
      <c r="AC123" s="1055"/>
      <c r="AD123" s="1055"/>
      <c r="AE123" s="1056"/>
      <c r="AF123" s="1057" t="s">
        <v>140</v>
      </c>
      <c r="AG123" s="1055"/>
      <c r="AH123" s="1055"/>
      <c r="AI123" s="1055"/>
      <c r="AJ123" s="1056"/>
      <c r="AK123" s="1057" t="s">
        <v>140</v>
      </c>
      <c r="AL123" s="1055"/>
      <c r="AM123" s="1055"/>
      <c r="AN123" s="1055"/>
      <c r="AO123" s="1056"/>
      <c r="AP123" s="1058" t="s">
        <v>474</v>
      </c>
      <c r="AQ123" s="1059"/>
      <c r="AR123" s="1059"/>
      <c r="AS123" s="1059"/>
      <c r="AT123" s="1060"/>
      <c r="AU123" s="1091"/>
      <c r="AV123" s="1092"/>
      <c r="AW123" s="1092"/>
      <c r="AX123" s="1092"/>
      <c r="AY123" s="1092"/>
      <c r="AZ123" s="279" t="s">
        <v>193</v>
      </c>
      <c r="BA123" s="279"/>
      <c r="BB123" s="279"/>
      <c r="BC123" s="279"/>
      <c r="BD123" s="279"/>
      <c r="BE123" s="279"/>
      <c r="BF123" s="279"/>
      <c r="BG123" s="279"/>
      <c r="BH123" s="279"/>
      <c r="BI123" s="279"/>
      <c r="BJ123" s="279"/>
      <c r="BK123" s="279"/>
      <c r="BL123" s="279"/>
      <c r="BM123" s="279"/>
      <c r="BN123" s="279"/>
      <c r="BO123" s="1071" t="s">
        <v>475</v>
      </c>
      <c r="BP123" s="1102"/>
      <c r="BQ123" s="1161">
        <v>7585636</v>
      </c>
      <c r="BR123" s="1162"/>
      <c r="BS123" s="1162"/>
      <c r="BT123" s="1162"/>
      <c r="BU123" s="1162"/>
      <c r="BV123" s="1162">
        <v>7645520</v>
      </c>
      <c r="BW123" s="1162"/>
      <c r="BX123" s="1162"/>
      <c r="BY123" s="1162"/>
      <c r="BZ123" s="1162"/>
      <c r="CA123" s="1162">
        <v>8116898</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140</v>
      </c>
      <c r="DH123" s="1055"/>
      <c r="DI123" s="1055"/>
      <c r="DJ123" s="1055"/>
      <c r="DK123" s="1056"/>
      <c r="DL123" s="1057" t="s">
        <v>474</v>
      </c>
      <c r="DM123" s="1055"/>
      <c r="DN123" s="1055"/>
      <c r="DO123" s="1055"/>
      <c r="DP123" s="1056"/>
      <c r="DQ123" s="1057" t="s">
        <v>474</v>
      </c>
      <c r="DR123" s="1055"/>
      <c r="DS123" s="1055"/>
      <c r="DT123" s="1055"/>
      <c r="DU123" s="1056"/>
      <c r="DV123" s="1058" t="s">
        <v>140</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140</v>
      </c>
      <c r="AB124" s="1055"/>
      <c r="AC124" s="1055"/>
      <c r="AD124" s="1055"/>
      <c r="AE124" s="1056"/>
      <c r="AF124" s="1057" t="s">
        <v>474</v>
      </c>
      <c r="AG124" s="1055"/>
      <c r="AH124" s="1055"/>
      <c r="AI124" s="1055"/>
      <c r="AJ124" s="1056"/>
      <c r="AK124" s="1057" t="s">
        <v>140</v>
      </c>
      <c r="AL124" s="1055"/>
      <c r="AM124" s="1055"/>
      <c r="AN124" s="1055"/>
      <c r="AO124" s="1056"/>
      <c r="AP124" s="1058" t="s">
        <v>474</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38.200000000000003</v>
      </c>
      <c r="BR124" s="1124"/>
      <c r="BS124" s="1124"/>
      <c r="BT124" s="1124"/>
      <c r="BU124" s="1124"/>
      <c r="BV124" s="1124">
        <v>31.9</v>
      </c>
      <c r="BW124" s="1124"/>
      <c r="BX124" s="1124"/>
      <c r="BY124" s="1124"/>
      <c r="BZ124" s="1124"/>
      <c r="CA124" s="1124">
        <v>29.6</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v>1394644</v>
      </c>
      <c r="DH124" s="1080"/>
      <c r="DI124" s="1080"/>
      <c r="DJ124" s="1080"/>
      <c r="DK124" s="1081"/>
      <c r="DL124" s="1079">
        <v>1463625</v>
      </c>
      <c r="DM124" s="1080"/>
      <c r="DN124" s="1080"/>
      <c r="DO124" s="1080"/>
      <c r="DP124" s="1081"/>
      <c r="DQ124" s="1079" t="s">
        <v>474</v>
      </c>
      <c r="DR124" s="1080"/>
      <c r="DS124" s="1080"/>
      <c r="DT124" s="1080"/>
      <c r="DU124" s="1081"/>
      <c r="DV124" s="1082" t="s">
        <v>474</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140</v>
      </c>
      <c r="AB125" s="1055"/>
      <c r="AC125" s="1055"/>
      <c r="AD125" s="1055"/>
      <c r="AE125" s="1056"/>
      <c r="AF125" s="1057" t="s">
        <v>140</v>
      </c>
      <c r="AG125" s="1055"/>
      <c r="AH125" s="1055"/>
      <c r="AI125" s="1055"/>
      <c r="AJ125" s="1056"/>
      <c r="AK125" s="1057" t="s">
        <v>140</v>
      </c>
      <c r="AL125" s="1055"/>
      <c r="AM125" s="1055"/>
      <c r="AN125" s="1055"/>
      <c r="AO125" s="1056"/>
      <c r="AP125" s="1058" t="s">
        <v>474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140</v>
      </c>
      <c r="DH125" s="1023"/>
      <c r="DI125" s="1023"/>
      <c r="DJ125" s="1023"/>
      <c r="DK125" s="1023"/>
      <c r="DL125" s="1023" t="s">
        <v>140</v>
      </c>
      <c r="DM125" s="1023"/>
      <c r="DN125" s="1023"/>
      <c r="DO125" s="1023"/>
      <c r="DP125" s="1023"/>
      <c r="DQ125" s="1023" t="s">
        <v>140</v>
      </c>
      <c r="DR125" s="1023"/>
      <c r="DS125" s="1023"/>
      <c r="DT125" s="1023"/>
      <c r="DU125" s="1023"/>
      <c r="DV125" s="1024" t="s">
        <v>474</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140</v>
      </c>
      <c r="AB126" s="1055"/>
      <c r="AC126" s="1055"/>
      <c r="AD126" s="1055"/>
      <c r="AE126" s="1056"/>
      <c r="AF126" s="1057" t="s">
        <v>140</v>
      </c>
      <c r="AG126" s="1055"/>
      <c r="AH126" s="1055"/>
      <c r="AI126" s="1055"/>
      <c r="AJ126" s="1056"/>
      <c r="AK126" s="1057" t="s">
        <v>140</v>
      </c>
      <c r="AL126" s="1055"/>
      <c r="AM126" s="1055"/>
      <c r="AN126" s="1055"/>
      <c r="AO126" s="1056"/>
      <c r="AP126" s="1058" t="s">
        <v>140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140</v>
      </c>
      <c r="DH126" s="1016"/>
      <c r="DI126" s="1016"/>
      <c r="DJ126" s="1016"/>
      <c r="DK126" s="1016"/>
      <c r="DL126" s="1016" t="s">
        <v>474</v>
      </c>
      <c r="DM126" s="1016"/>
      <c r="DN126" s="1016"/>
      <c r="DO126" s="1016"/>
      <c r="DP126" s="1016"/>
      <c r="DQ126" s="1016" t="s">
        <v>482</v>
      </c>
      <c r="DR126" s="1016"/>
      <c r="DS126" s="1016"/>
      <c r="DT126" s="1016"/>
      <c r="DU126" s="1016"/>
      <c r="DV126" s="1017" t="s">
        <v>140</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22</v>
      </c>
      <c r="AB127" s="1055"/>
      <c r="AC127" s="1055"/>
      <c r="AD127" s="1055"/>
      <c r="AE127" s="1056"/>
      <c r="AF127" s="1057">
        <v>7</v>
      </c>
      <c r="AG127" s="1055"/>
      <c r="AH127" s="1055"/>
      <c r="AI127" s="1055"/>
      <c r="AJ127" s="1056"/>
      <c r="AK127" s="1057">
        <v>6</v>
      </c>
      <c r="AL127" s="1055"/>
      <c r="AM127" s="1055"/>
      <c r="AN127" s="1055"/>
      <c r="AO127" s="1056"/>
      <c r="AP127" s="1058">
        <v>0</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474</v>
      </c>
      <c r="DH127" s="1016"/>
      <c r="DI127" s="1016"/>
      <c r="DJ127" s="1016"/>
      <c r="DK127" s="1016"/>
      <c r="DL127" s="1016" t="s">
        <v>474</v>
      </c>
      <c r="DM127" s="1016"/>
      <c r="DN127" s="1016"/>
      <c r="DO127" s="1016"/>
      <c r="DP127" s="1016"/>
      <c r="DQ127" s="1016" t="s">
        <v>140</v>
      </c>
      <c r="DR127" s="1016"/>
      <c r="DS127" s="1016"/>
      <c r="DT127" s="1016"/>
      <c r="DU127" s="1016"/>
      <c r="DV127" s="1017" t="s">
        <v>474</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t="s">
        <v>140</v>
      </c>
      <c r="AB128" s="1144"/>
      <c r="AC128" s="1144"/>
      <c r="AD128" s="1144"/>
      <c r="AE128" s="1145"/>
      <c r="AF128" s="1146" t="s">
        <v>140</v>
      </c>
      <c r="AG128" s="1144"/>
      <c r="AH128" s="1144"/>
      <c r="AI128" s="1144"/>
      <c r="AJ128" s="1145"/>
      <c r="AK128" s="1146" t="s">
        <v>474</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140</v>
      </c>
      <c r="BG128" s="1151"/>
      <c r="BH128" s="1151"/>
      <c r="BI128" s="1151"/>
      <c r="BJ128" s="1151"/>
      <c r="BK128" s="1151"/>
      <c r="BL128" s="1152"/>
      <c r="BM128" s="1150">
        <v>14.79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140</v>
      </c>
      <c r="DH128" s="1136"/>
      <c r="DI128" s="1136"/>
      <c r="DJ128" s="1136"/>
      <c r="DK128" s="1136"/>
      <c r="DL128" s="1136" t="s">
        <v>474</v>
      </c>
      <c r="DM128" s="1136"/>
      <c r="DN128" s="1136"/>
      <c r="DO128" s="1136"/>
      <c r="DP128" s="1136"/>
      <c r="DQ128" s="1136" t="s">
        <v>140</v>
      </c>
      <c r="DR128" s="1136"/>
      <c r="DS128" s="1136"/>
      <c r="DT128" s="1136"/>
      <c r="DU128" s="1136"/>
      <c r="DV128" s="1137" t="s">
        <v>140</v>
      </c>
      <c r="DW128" s="1137"/>
      <c r="DX128" s="1137"/>
      <c r="DY128" s="1137"/>
      <c r="DZ128" s="1138"/>
    </row>
    <row r="129" spans="1:131" s="248" customFormat="1" ht="26.25" customHeight="1" x14ac:dyDescent="0.15">
      <c r="A129" s="1026" t="s">
        <v>110</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5061775</v>
      </c>
      <c r="AB129" s="1055"/>
      <c r="AC129" s="1055"/>
      <c r="AD129" s="1055"/>
      <c r="AE129" s="1056"/>
      <c r="AF129" s="1057">
        <v>5079717</v>
      </c>
      <c r="AG129" s="1055"/>
      <c r="AH129" s="1055"/>
      <c r="AI129" s="1055"/>
      <c r="AJ129" s="1056"/>
      <c r="AK129" s="1057">
        <v>5329638</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474</v>
      </c>
      <c r="BG129" s="1165"/>
      <c r="BH129" s="1165"/>
      <c r="BI129" s="1165"/>
      <c r="BJ129" s="1165"/>
      <c r="BK129" s="1165"/>
      <c r="BL129" s="1166"/>
      <c r="BM129" s="1164">
        <v>19.79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543094</v>
      </c>
      <c r="AB130" s="1055"/>
      <c r="AC130" s="1055"/>
      <c r="AD130" s="1055"/>
      <c r="AE130" s="1056"/>
      <c r="AF130" s="1057">
        <v>536312</v>
      </c>
      <c r="AG130" s="1055"/>
      <c r="AH130" s="1055"/>
      <c r="AI130" s="1055"/>
      <c r="AJ130" s="1056"/>
      <c r="AK130" s="1057">
        <v>537647</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4.5999999999999996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4518681</v>
      </c>
      <c r="AB131" s="1080"/>
      <c r="AC131" s="1080"/>
      <c r="AD131" s="1080"/>
      <c r="AE131" s="1081"/>
      <c r="AF131" s="1079">
        <v>4543405</v>
      </c>
      <c r="AG131" s="1080"/>
      <c r="AH131" s="1080"/>
      <c r="AI131" s="1080"/>
      <c r="AJ131" s="1081"/>
      <c r="AK131" s="1079">
        <v>4791991</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v>29.6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5.32883379</v>
      </c>
      <c r="AB132" s="1196"/>
      <c r="AC132" s="1196"/>
      <c r="AD132" s="1196"/>
      <c r="AE132" s="1197"/>
      <c r="AF132" s="1198">
        <v>5.4345584420000002</v>
      </c>
      <c r="AG132" s="1196"/>
      <c r="AH132" s="1196"/>
      <c r="AI132" s="1196"/>
      <c r="AJ132" s="1197"/>
      <c r="AK132" s="1198">
        <v>3.3235663419999999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4.5999999999999996</v>
      </c>
      <c r="AB133" s="1179"/>
      <c r="AC133" s="1179"/>
      <c r="AD133" s="1179"/>
      <c r="AE133" s="1180"/>
      <c r="AF133" s="1178">
        <v>5.0999999999999996</v>
      </c>
      <c r="AG133" s="1179"/>
      <c r="AH133" s="1179"/>
      <c r="AI133" s="1179"/>
      <c r="AJ133" s="1180"/>
      <c r="AK133" s="1178">
        <v>4.5999999999999996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c/vYxKbMGTA0Vldo5tHufARWdIXBEP5YxdCLECVbvHnz/P6jd/B1vsN6Je1uJBT7aRWuWm7TrnWQUSQfHPXaQ==" saltValue="uGojAqkVQg6kL/WJnZFT8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H51" sqref="AH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PTtZtntAgf54Ol3LeUfAO/6jQ9Qdceqxa1fwoXRvyr7QiGSemiMSkXarfR2tsUS2qF6sO6Z9sgkjVYa1IpYMw==" saltValue="0yVjx5sP91GydJRtQkNY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cbgMHivF/5yh0KSaCHH7NJGafmjkpNQDjVhuvh6pEXf8eyC2RHj9UNrxiuI8lrxsYzGDoyf2kMCRAuQBjKC4A==" saltValue="zBMhBzcxKex2vbIyveyl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1339463</v>
      </c>
      <c r="AP9" s="314">
        <v>68090</v>
      </c>
      <c r="AQ9" s="315">
        <v>92289</v>
      </c>
      <c r="AR9" s="316">
        <v>-26.2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429744</v>
      </c>
      <c r="AP10" s="317">
        <v>21845</v>
      </c>
      <c r="AQ10" s="318">
        <v>11808</v>
      </c>
      <c r="AR10" s="319">
        <v>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701</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v>8566</v>
      </c>
      <c r="AP12" s="317">
        <v>435</v>
      </c>
      <c r="AQ12" s="318">
        <v>15</v>
      </c>
      <c r="AR12" s="319">
        <v>2800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55581</v>
      </c>
      <c r="AP13" s="317">
        <v>2825</v>
      </c>
      <c r="AQ13" s="318">
        <v>3431</v>
      </c>
      <c r="AR13" s="319">
        <v>-17.7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19225</v>
      </c>
      <c r="AP14" s="317">
        <v>977</v>
      </c>
      <c r="AQ14" s="318">
        <v>2100</v>
      </c>
      <c r="AR14" s="319">
        <v>-53.5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-93797</v>
      </c>
      <c r="AP15" s="317">
        <v>-4768</v>
      </c>
      <c r="AQ15" s="318">
        <v>-6802</v>
      </c>
      <c r="AR15" s="319">
        <v>-29.9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193</v>
      </c>
      <c r="AL16" s="1222"/>
      <c r="AM16" s="1222"/>
      <c r="AN16" s="1223"/>
      <c r="AO16" s="317">
        <v>1758782</v>
      </c>
      <c r="AP16" s="317">
        <v>89405</v>
      </c>
      <c r="AQ16" s="318">
        <v>103540</v>
      </c>
      <c r="AR16" s="319">
        <v>-13.7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7.37</v>
      </c>
      <c r="AP21" s="331">
        <v>9.4700000000000006</v>
      </c>
      <c r="AQ21" s="332">
        <v>-2.1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99.1</v>
      </c>
      <c r="AP22" s="336">
        <v>96.3</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603687</v>
      </c>
      <c r="AP32" s="345">
        <v>30688</v>
      </c>
      <c r="AQ32" s="346">
        <v>55103</v>
      </c>
      <c r="AR32" s="347">
        <v>-44.3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v>63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72100</v>
      </c>
      <c r="AP35" s="345">
        <v>3665</v>
      </c>
      <c r="AQ35" s="346">
        <v>21337</v>
      </c>
      <c r="AR35" s="347">
        <v>-82.8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20984</v>
      </c>
      <c r="AP36" s="345">
        <v>1067</v>
      </c>
      <c r="AQ36" s="346">
        <v>3097</v>
      </c>
      <c r="AR36" s="347">
        <v>-65.5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6</v>
      </c>
      <c r="AP37" s="345">
        <v>0</v>
      </c>
      <c r="AQ37" s="346">
        <v>611</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v>135</v>
      </c>
      <c r="AP38" s="348">
        <v>7</v>
      </c>
      <c r="AQ38" s="349">
        <v>1</v>
      </c>
      <c r="AR38" s="337">
        <v>600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t="s">
        <v>514</v>
      </c>
      <c r="AP39" s="345" t="s">
        <v>514</v>
      </c>
      <c r="AQ39" s="346">
        <v>-2054</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-537647</v>
      </c>
      <c r="AP40" s="345">
        <v>-27331</v>
      </c>
      <c r="AQ40" s="346">
        <v>-55559</v>
      </c>
      <c r="AR40" s="347">
        <v>-50.8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305</v>
      </c>
      <c r="AL41" s="1231"/>
      <c r="AM41" s="1231"/>
      <c r="AN41" s="1232"/>
      <c r="AO41" s="345">
        <v>159265</v>
      </c>
      <c r="AP41" s="345">
        <v>8096</v>
      </c>
      <c r="AQ41" s="346">
        <v>22600</v>
      </c>
      <c r="AR41" s="347">
        <v>-64.2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936731</v>
      </c>
      <c r="AN51" s="367">
        <v>45157</v>
      </c>
      <c r="AO51" s="368">
        <v>-63.5</v>
      </c>
      <c r="AP51" s="369">
        <v>57122</v>
      </c>
      <c r="AQ51" s="370">
        <v>0.4</v>
      </c>
      <c r="AR51" s="371">
        <v>-63.9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752119</v>
      </c>
      <c r="AN52" s="375">
        <v>36257</v>
      </c>
      <c r="AO52" s="376">
        <v>-67.5</v>
      </c>
      <c r="AP52" s="377">
        <v>36191</v>
      </c>
      <c r="AQ52" s="378">
        <v>11.2</v>
      </c>
      <c r="AR52" s="379">
        <v>-78.7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703085</v>
      </c>
      <c r="AN53" s="367">
        <v>34222</v>
      </c>
      <c r="AO53" s="368">
        <v>-24.2</v>
      </c>
      <c r="AP53" s="369">
        <v>53655</v>
      </c>
      <c r="AQ53" s="370">
        <v>-6.1</v>
      </c>
      <c r="AR53" s="371">
        <v>-18.100000000000001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643139</v>
      </c>
      <c r="AN54" s="375">
        <v>31304</v>
      </c>
      <c r="AO54" s="376">
        <v>-13.7</v>
      </c>
      <c r="AP54" s="377">
        <v>32719</v>
      </c>
      <c r="AQ54" s="378">
        <v>-9.6</v>
      </c>
      <c r="AR54" s="379">
        <v>-4.0999999999999996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733433</v>
      </c>
      <c r="AN55" s="367">
        <v>36140</v>
      </c>
      <c r="AO55" s="368">
        <v>5.6</v>
      </c>
      <c r="AP55" s="369">
        <v>53869</v>
      </c>
      <c r="AQ55" s="370">
        <v>0.4</v>
      </c>
      <c r="AR55" s="371">
        <v>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581700</v>
      </c>
      <c r="AN56" s="375">
        <v>28664</v>
      </c>
      <c r="AO56" s="376">
        <v>-8.4</v>
      </c>
      <c r="AP56" s="377">
        <v>35046</v>
      </c>
      <c r="AQ56" s="378">
        <v>7.1</v>
      </c>
      <c r="AR56" s="379">
        <v>-15.5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491007</v>
      </c>
      <c r="AN57" s="367">
        <v>24609</v>
      </c>
      <c r="AO57" s="368">
        <v>-31.9</v>
      </c>
      <c r="AP57" s="369">
        <v>59119</v>
      </c>
      <c r="AQ57" s="370">
        <v>9.6999999999999993</v>
      </c>
      <c r="AR57" s="371">
        <v>-41.6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441508</v>
      </c>
      <c r="AN58" s="375">
        <v>22129</v>
      </c>
      <c r="AO58" s="376">
        <v>-22.8</v>
      </c>
      <c r="AP58" s="377">
        <v>29900</v>
      </c>
      <c r="AQ58" s="378">
        <v>-14.7</v>
      </c>
      <c r="AR58" s="379">
        <v>-8.1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837294</v>
      </c>
      <c r="AN59" s="367">
        <v>42563</v>
      </c>
      <c r="AO59" s="368">
        <v>73</v>
      </c>
      <c r="AP59" s="369">
        <v>84459</v>
      </c>
      <c r="AQ59" s="370">
        <v>42.9</v>
      </c>
      <c r="AR59" s="371">
        <v>30.1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663117</v>
      </c>
      <c r="AN60" s="375">
        <v>33709</v>
      </c>
      <c r="AO60" s="376">
        <v>52.3</v>
      </c>
      <c r="AP60" s="377">
        <v>47314</v>
      </c>
      <c r="AQ60" s="378">
        <v>58.2</v>
      </c>
      <c r="AR60" s="379">
        <v>-5.9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740310</v>
      </c>
      <c r="AN61" s="382">
        <v>36538</v>
      </c>
      <c r="AO61" s="383">
        <v>-8.1999999999999993</v>
      </c>
      <c r="AP61" s="384">
        <v>61645</v>
      </c>
      <c r="AQ61" s="385">
        <v>9.5</v>
      </c>
      <c r="AR61" s="371">
        <v>-17.7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616317</v>
      </c>
      <c r="AN62" s="375">
        <v>30413</v>
      </c>
      <c r="AO62" s="376">
        <v>-12</v>
      </c>
      <c r="AP62" s="377">
        <v>36234</v>
      </c>
      <c r="AQ62" s="378">
        <v>10.4</v>
      </c>
      <c r="AR62" s="379">
        <v>-22.4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wi+qsGg2gQQlQHkcMudHS4Ds+sBlRhH2u9bCDP0veBjA3+FpwKhz+V5Z1TN3lun9uhBLMCFytGiqADPOl275A==" saltValue="PBJaEqpPebywoZE47rX/x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election activeCell="C109" sqref="C10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PQsrJ8nIWbn20+JqJBVieeK8gif+m/hQ+yPLV90rEEpertgjCj8EoFqOO3gljN7Mx7LSwP5hLzrcVAv480OT6w==" saltValue="TH1gmOJlRvCkHAj+P1BW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7cTSG9MicMyM70xH3bw9oly+jlyNF0BtxZHMCDeeZnBP5a3TUgsLfZtmWXSrER+mGl4a5F7MdiyDdSgvWFY1FA==" saltValue="Cj/LDeFf/CZSxZ10fclA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17.600000000000001</v>
      </c>
      <c r="G47" s="12">
        <v>16.39</v>
      </c>
      <c r="H47" s="12">
        <v>15.53</v>
      </c>
      <c r="I47" s="12">
        <v>15.48</v>
      </c>
      <c r="J47" s="13">
        <v>16.489999999999998</v>
      </c>
    </row>
    <row r="48" spans="2:10" ht="57.75" customHeight="1" x14ac:dyDescent="0.15">
      <c r="B48" s="14"/>
      <c r="C48" s="1240" t="s">
        <v>4</v>
      </c>
      <c r="D48" s="1240"/>
      <c r="E48" s="1241"/>
      <c r="F48" s="15">
        <v>6.9</v>
      </c>
      <c r="G48" s="16">
        <v>5.92</v>
      </c>
      <c r="H48" s="16">
        <v>6.21</v>
      </c>
      <c r="I48" s="16">
        <v>7.09</v>
      </c>
      <c r="J48" s="17">
        <v>11.28</v>
      </c>
    </row>
    <row r="49" spans="2:10" ht="57.75" customHeight="1" thickBot="1" x14ac:dyDescent="0.2">
      <c r="B49" s="18"/>
      <c r="C49" s="1242" t="s">
        <v>5</v>
      </c>
      <c r="D49" s="1242"/>
      <c r="E49" s="1243"/>
      <c r="F49" s="19">
        <v>0.13</v>
      </c>
      <c r="G49" s="20" t="s">
        <v>561</v>
      </c>
      <c r="H49" s="20" t="s">
        <v>562</v>
      </c>
      <c r="I49" s="20">
        <v>0.92</v>
      </c>
      <c r="J49" s="21">
        <v>6.26</v>
      </c>
    </row>
    <row r="50" spans="2:10" ht="13.5" customHeight="1" x14ac:dyDescent="0.15"/>
  </sheetData>
  <sheetProtection algorithmName="SHA-512" hashValue="RIj0Mvx03ulvCzZIuvuBbsheSsV8Zf6DG+9oP93sUkHAVDXX1UC1XcdlT4S2N/20Z7kY0f4mU8vqN7JABMyU/w==" saltValue="8g6MeMmXrW3r+vjcR8ip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2022-04-11T00:08:51Z</cp:lastPrinted>
  <dcterms:created xsi:type="dcterms:W3CDTF">2022-02-02T04:18:00Z</dcterms:created>
  <dcterms:modified xsi:type="dcterms:W3CDTF">2022-09-22T02:11:56Z</dcterms:modified>
  <cp:category/>
</cp:coreProperties>
</file>