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480" windowHeight="4635" tabRatio="826" activeTab="0"/>
  </bookViews>
  <sheets>
    <sheet name="提出書" sheetId="1" r:id="rId1"/>
    <sheet name="社名情報" sheetId="2" r:id="rId2"/>
    <sheet name="配置予定技術者" sheetId="3" r:id="rId3"/>
    <sheet name="A1" sheetId="4" r:id="rId4"/>
    <sheet name="A2" sheetId="5" r:id="rId5"/>
    <sheet name="B" sheetId="6" r:id="rId6"/>
    <sheet name="C" sheetId="7" r:id="rId7"/>
    <sheet name="D1" sheetId="8" r:id="rId8"/>
    <sheet name="D2" sheetId="9" r:id="rId9"/>
    <sheet name="E" sheetId="10" r:id="rId10"/>
    <sheet name="F" sheetId="11" r:id="rId11"/>
    <sheet name="G" sheetId="12" r:id="rId12"/>
    <sheet name="H" sheetId="13" r:id="rId13"/>
    <sheet name="I" sheetId="14" r:id="rId14"/>
    <sheet name="J" sheetId="15" r:id="rId15"/>
    <sheet name="Ｋ" sheetId="16" r:id="rId16"/>
    <sheet name="L" sheetId="17" r:id="rId17"/>
    <sheet name="M" sheetId="18" r:id="rId18"/>
    <sheet name="N" sheetId="19" r:id="rId19"/>
    <sheet name="O" sheetId="20" r:id="rId20"/>
    <sheet name="P" sheetId="21" r:id="rId21"/>
    <sheet name="Q" sheetId="22" r:id="rId22"/>
    <sheet name="R" sheetId="23" r:id="rId23"/>
    <sheet name="S" sheetId="24" r:id="rId24"/>
    <sheet name="Ｔ" sheetId="25" r:id="rId25"/>
    <sheet name="Ｕ" sheetId="26" r:id="rId26"/>
    <sheet name="V" sheetId="27" r:id="rId27"/>
    <sheet name="Ｗ" sheetId="28" r:id="rId28"/>
    <sheet name="Ｘ" sheetId="29" r:id="rId29"/>
    <sheet name="Ｙ" sheetId="30" r:id="rId30"/>
    <sheet name="Z" sheetId="31" r:id="rId31"/>
    <sheet name="技術提案Ａ" sheetId="32" r:id="rId32"/>
    <sheet name="技術提案B" sheetId="33" r:id="rId33"/>
    <sheet name="提出順番" sheetId="34" r:id="rId34"/>
  </sheets>
  <definedNames>
    <definedName name="_xlnm.Print_Area" localSheetId="3">'A1'!$A$1:$AG$49</definedName>
    <definedName name="_xlnm.Print_Area" localSheetId="4">'A2'!$A$1:$M$62</definedName>
    <definedName name="_xlnm.Print_Area" localSheetId="5">'B'!$A$1:$M$62</definedName>
    <definedName name="_xlnm.Print_Area" localSheetId="6">'C'!$A$1:$M$62</definedName>
    <definedName name="_xlnm.Print_Area" localSheetId="7">'D1'!$A$1:$AG$59</definedName>
    <definedName name="_xlnm.Print_Area" localSheetId="8">'D2'!$A$1:$M$62</definedName>
    <definedName name="_xlnm.Print_Area" localSheetId="9">'E'!$A$1:$M$62</definedName>
    <definedName name="_xlnm.Print_Area" localSheetId="10">'F'!$A$1:$M$62</definedName>
    <definedName name="_xlnm.Print_Area" localSheetId="11">'G'!$A$1:$M$61</definedName>
    <definedName name="_xlnm.Print_Area" localSheetId="12">'H'!$A$1:$M$62</definedName>
    <definedName name="_xlnm.Print_Area" localSheetId="13">'I'!$A$1:$M$62</definedName>
    <definedName name="_xlnm.Print_Area" localSheetId="14">'J'!$A$1:$M$62</definedName>
    <definedName name="_xlnm.Print_Area" localSheetId="15">'Ｋ'!$A$1:$M$60</definedName>
    <definedName name="_xlnm.Print_Area" localSheetId="16">'L'!$A$1:$M$62</definedName>
    <definedName name="_xlnm.Print_Area" localSheetId="17">'M'!$A$1:$M$61</definedName>
    <definedName name="_xlnm.Print_Area" localSheetId="18">'N'!$A$1:$M$61</definedName>
    <definedName name="_xlnm.Print_Area" localSheetId="19">'O'!$A$1:$M$61</definedName>
    <definedName name="_xlnm.Print_Area" localSheetId="20">'P'!$A$1:$M$60</definedName>
    <definedName name="_xlnm.Print_Area" localSheetId="21">'Q'!$A$1:$M$62</definedName>
    <definedName name="_xlnm.Print_Area" localSheetId="22">'R'!$A$1:$I$51</definedName>
    <definedName name="_xlnm.Print_Area" localSheetId="23">'S'!$A$1:$M$62</definedName>
    <definedName name="_xlnm.Print_Area" localSheetId="24">'Ｔ'!$A$1:$M$60</definedName>
    <definedName name="_xlnm.Print_Area" localSheetId="25">'Ｕ'!$A$1:$S$48</definedName>
    <definedName name="_xlnm.Print_Area" localSheetId="26">'V'!$A$1:$M$60</definedName>
    <definedName name="_xlnm.Print_Area" localSheetId="27">'Ｗ'!$A$1:$M$60</definedName>
    <definedName name="_xlnm.Print_Area" localSheetId="28">'Ｘ'!$A$1:$M$59</definedName>
    <definedName name="_xlnm.Print_Area" localSheetId="29">'Ｙ'!$A$1:$M$59</definedName>
    <definedName name="_xlnm.Print_Area" localSheetId="30">'Z'!$A$1:$M$59</definedName>
    <definedName name="_xlnm.Print_Area" localSheetId="31">'技術提案Ａ'!$A$1:$AF$60</definedName>
    <definedName name="_xlnm.Print_Area" localSheetId="32">'技術提案B'!$A$1:$AF$62</definedName>
    <definedName name="_xlnm.Print_Area" localSheetId="1">'社名情報'!$A$1:$M$61</definedName>
    <definedName name="_xlnm.Print_Area" localSheetId="0">'提出書'!$A$1:$T$74</definedName>
    <definedName name="_xlnm.Print_Area" localSheetId="2">'配置予定技術者'!$A$1:$Q$62</definedName>
  </definedNames>
  <calcPr fullCalcOnLoad="1"/>
</workbook>
</file>

<file path=xl/comments1.xml><?xml version="1.0" encoding="utf-8"?>
<comments xmlns="http://schemas.openxmlformats.org/spreadsheetml/2006/main">
  <authors>
    <author>埼玉県</author>
  </authors>
  <commentList>
    <comment ref="P6" authorId="0">
      <text>
        <r>
          <rPr>
            <sz val="9"/>
            <rFont val="ＭＳ Ｐゴシック"/>
            <family val="3"/>
          </rPr>
          <t>日付を入力して下さい。</t>
        </r>
      </text>
    </comment>
    <comment ref="A8" authorId="0">
      <text>
        <r>
          <rPr>
            <sz val="9"/>
            <rFont val="HG丸ｺﾞｼｯｸM-PRO"/>
            <family val="3"/>
          </rPr>
          <t>【入札説明書が知事の場合】
　　埼玉県知事　上田　清司
【入札説明書が○○事務所長の場合】
　　○○事務所長</t>
        </r>
      </text>
    </comment>
    <comment ref="K11" authorId="0">
      <text>
        <r>
          <rPr>
            <sz val="9"/>
            <rFont val="ＭＳ Ｐゴシック"/>
            <family val="3"/>
          </rPr>
          <t>住所を入力して下さい。</t>
        </r>
      </text>
    </comment>
    <comment ref="K12" authorId="0">
      <text>
        <r>
          <rPr>
            <sz val="9"/>
            <rFont val="ＭＳ Ｐゴシック"/>
            <family val="3"/>
          </rPr>
          <t>会社名を入力して下さい。</t>
        </r>
      </text>
    </comment>
    <comment ref="K13" authorId="0">
      <text>
        <r>
          <rPr>
            <sz val="9"/>
            <rFont val="ＭＳ Ｐゴシック"/>
            <family val="3"/>
          </rPr>
          <t>代表者名を入力して下さい。</t>
        </r>
      </text>
    </comment>
    <comment ref="D17" authorId="0">
      <text>
        <r>
          <rPr>
            <sz val="9"/>
            <rFont val="ＭＳ Ｐゴシック"/>
            <family val="3"/>
          </rPr>
          <t>工事名を入力して下さい。</t>
        </r>
      </text>
    </comment>
    <comment ref="D19" authorId="0">
      <text>
        <r>
          <rPr>
            <sz val="9"/>
            <rFont val="ＭＳ Ｐゴシック"/>
            <family val="3"/>
          </rPr>
          <t>工事場所を入力して下さい。</t>
        </r>
      </text>
    </comment>
    <comment ref="D21" authorId="0">
      <text>
        <r>
          <rPr>
            <sz val="9"/>
            <rFont val="ＭＳ Ｐゴシック"/>
            <family val="3"/>
          </rPr>
          <t>担当者名を入力して下さい。</t>
        </r>
      </text>
    </comment>
    <comment ref="M21" authorId="0">
      <text>
        <r>
          <rPr>
            <sz val="9"/>
            <rFont val="ＭＳ Ｐゴシック"/>
            <family val="3"/>
          </rPr>
          <t>電話番号を入力して下さい。</t>
        </r>
      </text>
    </comment>
    <comment ref="R13" authorId="0">
      <text>
        <r>
          <rPr>
            <sz val="9"/>
            <rFont val="ＭＳ Ｐゴシック"/>
            <family val="3"/>
          </rPr>
          <t>代表者印を押印してください。</t>
        </r>
      </text>
    </comment>
  </commentList>
</comments>
</file>

<file path=xl/sharedStrings.xml><?xml version="1.0" encoding="utf-8"?>
<sst xmlns="http://schemas.openxmlformats.org/spreadsheetml/2006/main" count="922" uniqueCount="436">
  <si>
    <t>○</t>
  </si>
  <si>
    <t>該当</t>
  </si>
  <si>
    <t>配点</t>
  </si>
  <si>
    <t>評価項目</t>
  </si>
  <si>
    <t>自己
採点</t>
  </si>
  <si>
    <t>必須評価項目</t>
  </si>
  <si>
    <t>選択評価項目</t>
  </si>
  <si>
    <t>合　計</t>
  </si>
  <si>
    <t>ア</t>
  </si>
  <si>
    <t>イ</t>
  </si>
  <si>
    <t>ウ</t>
  </si>
  <si>
    <t>エ</t>
  </si>
  <si>
    <t>オ</t>
  </si>
  <si>
    <t>(ｱ)</t>
  </si>
  <si>
    <t>(ｲ)</t>
  </si>
  <si>
    <t>(ｳ)</t>
  </si>
  <si>
    <t>(ｴ)</t>
  </si>
  <si>
    <t>工事場所</t>
  </si>
  <si>
    <t>（あて先）</t>
  </si>
  <si>
    <t>キ</t>
  </si>
  <si>
    <t>ク</t>
  </si>
  <si>
    <t>ケ</t>
  </si>
  <si>
    <t>コ</t>
  </si>
  <si>
    <t>サ</t>
  </si>
  <si>
    <t>※</t>
  </si>
  <si>
    <t>完成年度</t>
  </si>
  <si>
    <t>工事名</t>
  </si>
  <si>
    <t>契約工期</t>
  </si>
  <si>
    <t>～</t>
  </si>
  <si>
    <t>完成年月日</t>
  </si>
  <si>
    <t>工事成績評定（企業の技術能力）</t>
  </si>
  <si>
    <t>平均</t>
  </si>
  <si>
    <t>工事名称</t>
  </si>
  <si>
    <t>契約金額</t>
  </si>
  <si>
    <t>工期</t>
  </si>
  <si>
    <t>受注形態</t>
  </si>
  <si>
    <t>工事概要</t>
  </si>
  <si>
    <t>ＣＯ2削減対策</t>
  </si>
  <si>
    <t>（ありの場合）</t>
  </si>
  <si>
    <t>工事成績評定（配置予定技術者の技術能力）</t>
  </si>
  <si>
    <t>氏名</t>
  </si>
  <si>
    <t>年度</t>
  </si>
  <si>
    <t>施　工　管　理　等　計　画　書</t>
  </si>
  <si>
    <t>評価項目</t>
  </si>
  <si>
    <t>新製品・新技術紹介制度等の登録</t>
  </si>
  <si>
    <t xml:space="preserve">下請負人
として
使用する
企業の区分
</t>
  </si>
  <si>
    <t>県産資材の選定</t>
  </si>
  <si>
    <t>土木</t>
  </si>
  <si>
    <t>業種</t>
  </si>
  <si>
    <t>ほ装</t>
  </si>
  <si>
    <t>建築</t>
  </si>
  <si>
    <t>大工</t>
  </si>
  <si>
    <t>ガラス</t>
  </si>
  <si>
    <t>内装仕上</t>
  </si>
  <si>
    <t>左官</t>
  </si>
  <si>
    <t>とび・土工</t>
  </si>
  <si>
    <t>石</t>
  </si>
  <si>
    <t>屋根</t>
  </si>
  <si>
    <t>ﾀｲﾙ･れんが･ﾌﾞﾛｯｸ</t>
  </si>
  <si>
    <t>塗装</t>
  </si>
  <si>
    <t>電気</t>
  </si>
  <si>
    <t>電気通信</t>
  </si>
  <si>
    <t>管</t>
  </si>
  <si>
    <t>水道施設</t>
  </si>
  <si>
    <t>清掃施設</t>
  </si>
  <si>
    <t>鋼構造物</t>
  </si>
  <si>
    <t>鉄筋</t>
  </si>
  <si>
    <t>しゅんせつ</t>
  </si>
  <si>
    <t>板金</t>
  </si>
  <si>
    <t>防水</t>
  </si>
  <si>
    <t>機械器具設置</t>
  </si>
  <si>
    <t>消防施設</t>
  </si>
  <si>
    <t>熱絶縁</t>
  </si>
  <si>
    <t>造園</t>
  </si>
  <si>
    <t>さく井</t>
  </si>
  <si>
    <t>建具</t>
  </si>
  <si>
    <t>○災害防止活動等に関する協定を締結しているかどうか記入して下さい。</t>
  </si>
  <si>
    <t>変更前
（会社名）</t>
  </si>
  <si>
    <t>日時</t>
  </si>
  <si>
    <t>場所</t>
  </si>
  <si>
    <t>内容</t>
  </si>
  <si>
    <t>合併前
（会社名）</t>
  </si>
  <si>
    <t>平成</t>
  </si>
  <si>
    <t>年</t>
  </si>
  <si>
    <t>月</t>
  </si>
  <si>
    <t>平成</t>
  </si>
  <si>
    <t>年</t>
  </si>
  <si>
    <t>月</t>
  </si>
  <si>
    <t>日</t>
  </si>
  <si>
    <t>現在の会社名</t>
  </si>
  <si>
    <t>実績</t>
  </si>
  <si>
    <t>受賞年度</t>
  </si>
  <si>
    <t>類似に該当
する部分
のみ記入</t>
  </si>
  <si>
    <t>○</t>
  </si>
  <si>
    <t>協定の
有無</t>
  </si>
  <si>
    <t>実績の
有無</t>
  </si>
  <si>
    <t>登録の
有無</t>
  </si>
  <si>
    <t>①</t>
  </si>
  <si>
    <t>②</t>
  </si>
  <si>
    <t>様式C</t>
  </si>
  <si>
    <t>社名情報</t>
  </si>
  <si>
    <t>あり</t>
  </si>
  <si>
    <t>なし</t>
  </si>
  <si>
    <t>　あり</t>
  </si>
  <si>
    <t>　なし</t>
  </si>
  <si>
    <t>○</t>
  </si>
  <si>
    <t>なし</t>
  </si>
  <si>
    <t>○</t>
  </si>
  <si>
    <t>提出様式</t>
  </si>
  <si>
    <t>該当する
表彰１つに○</t>
  </si>
  <si>
    <t>　←小数点以下切り捨て</t>
  </si>
  <si>
    <t>経験の
有無</t>
  </si>
  <si>
    <t>工事成績評定</t>
  </si>
  <si>
    <t>施工実績</t>
  </si>
  <si>
    <t>災害防止活動等の実績</t>
  </si>
  <si>
    <t>CO2削減対策</t>
  </si>
  <si>
    <t>施工経験</t>
  </si>
  <si>
    <t>工程管理の適切性</t>
  </si>
  <si>
    <t>品質管理の適切性</t>
  </si>
  <si>
    <t>安全管理の適切性</t>
  </si>
  <si>
    <t>技術提案</t>
  </si>
  <si>
    <t>ＶＥの提案</t>
  </si>
  <si>
    <t>優秀工事表彰</t>
  </si>
  <si>
    <t>ＩＳＯ取得状況</t>
  </si>
  <si>
    <t>地理的条件</t>
  </si>
  <si>
    <t>県産資材の選定</t>
  </si>
  <si>
    <t>契約実績比率</t>
  </si>
  <si>
    <t>難工事完了実績</t>
  </si>
  <si>
    <t>企業の技術能力</t>
  </si>
  <si>
    <t>配置予定技術者の技術能力</t>
  </si>
  <si>
    <t>企業の地域精通度</t>
  </si>
  <si>
    <t>企業の社会的貢献度</t>
  </si>
  <si>
    <t>その他</t>
  </si>
  <si>
    <t>企業倫理や信頼性等</t>
  </si>
  <si>
    <t>施工管理の適切性
発注者が指定した
課題への対応</t>
  </si>
  <si>
    <t>社名変更・合併</t>
  </si>
  <si>
    <t>提出前に必ず確認して下さい。</t>
  </si>
  <si>
    <t>社名変更
・合併の
有無</t>
  </si>
  <si>
    <t>新製品・新技術紹介制度等の登録</t>
  </si>
  <si>
    <t>カ</t>
  </si>
  <si>
    <t>（入札参加者）</t>
  </si>
  <si>
    <t>下記工事に関する技術資料を提出します。なお、内容については事実と相違ないことを誓約します。</t>
  </si>
  <si>
    <t>工 事 名：</t>
  </si>
  <si>
    <t>工事場所：</t>
  </si>
  <si>
    <t>担 当 者：</t>
  </si>
  <si>
    <t>電　話：</t>
  </si>
  <si>
    <t>「該当」の欄は、今回の工事に該当する評価項目に「○」を記入。入札説明書で確認。</t>
  </si>
  <si>
    <t>発注者が指定した課題への対応の的確性</t>
  </si>
  <si>
    <t>技術提案を実現するための方法</t>
  </si>
  <si>
    <t>(ｱ)</t>
  </si>
  <si>
    <t>(ｲ)</t>
  </si>
  <si>
    <t>(ｳ)</t>
  </si>
  <si>
    <t>障害者雇用</t>
  </si>
  <si>
    <t>(ｴ)</t>
  </si>
  <si>
    <t>不正軽油の使用による法令違反</t>
  </si>
  <si>
    <t>総合評価の不履行</t>
  </si>
  <si>
    <t>過積載による法令違反</t>
  </si>
  <si>
    <t>入札契約に関する不当な強要行為</t>
  </si>
  <si>
    <t>死亡事故</t>
  </si>
  <si>
    <t>様式Ａ２</t>
  </si>
  <si>
    <t>日　から</t>
  </si>
  <si>
    <t>日　まで</t>
  </si>
  <si>
    <t>発生日</t>
  </si>
  <si>
    <t>災害防止活動等の実績（協定）</t>
  </si>
  <si>
    <t>災害防止活動等の実績（実績）</t>
  </si>
  <si>
    <t>社名変更　あり</t>
  </si>
  <si>
    <t>合　　併　あり</t>
  </si>
  <si>
    <t>技術提案を実現するための方法</t>
  </si>
  <si>
    <t>提案値</t>
  </si>
  <si>
    <t>技術提案事項</t>
  </si>
  <si>
    <t>技術提案Aﾀｲﾌﾟ</t>
  </si>
  <si>
    <t>技術提案Bﾀｲﾌﾟ</t>
  </si>
  <si>
    <t>建設業
許可番号</t>
  </si>
  <si>
    <t>様式D1</t>
  </si>
  <si>
    <t>様式D2</t>
  </si>
  <si>
    <t>施工箇所</t>
  </si>
  <si>
    <t>受注形態</t>
  </si>
  <si>
    <t>Ｎｏ</t>
  </si>
  <si>
    <t>合計</t>
  </si>
  <si>
    <t>契約金額（円）</t>
  </si>
  <si>
    <t xml:space="preserve">
１．施工方法
（１）具体的工法
（２）施工手順及び設備構造・配置
（３）施工の確保性・安全性
（４）品質管理の方法
（５）提案工法の特筆すべき内容
（６）施工上の問題点と対応策
２．完成後の維持管理方法
３．利用条件</t>
  </si>
  <si>
    <t>エコアップ
認証
の有無</t>
  </si>
  <si>
    <t>入札説明書に
記載された資格の名称</t>
  </si>
  <si>
    <t>配置予定技術者の氏名</t>
  </si>
  <si>
    <t>-</t>
  </si>
  <si>
    <t>／</t>
  </si>
  <si>
    <t>配置予定技術者の氏名</t>
  </si>
  <si>
    <t>旧姓</t>
  </si>
  <si>
    <t>工事業種</t>
  </si>
  <si>
    <t>工事業</t>
  </si>
  <si>
    <t>１８～２２</t>
  </si>
  <si>
    <t>受付記号</t>
  </si>
  <si>
    <t>受付記号</t>
  </si>
  <si>
    <t>様式A1</t>
  </si>
  <si>
    <t>氏名が変わった場合に記入</t>
  </si>
  <si>
    <t>単体</t>
  </si>
  <si>
    <t xml:space="preserve">※　共通仕様書・関係法令・技術基準等に定める標準的な内容を記載しても加点しません。
</t>
  </si>
  <si>
    <t>※　共通仕様書・関係法令・技術基準等に定める標準的な内容を記載しても加点しません。</t>
  </si>
  <si>
    <t>（イ）不正軽油使用</t>
  </si>
  <si>
    <t>１／○○</t>
  </si>
  <si>
    <t>発注者が指定する
課　題</t>
  </si>
  <si>
    <t>平成</t>
  </si>
  <si>
    <t>年</t>
  </si>
  <si>
    <t>月</t>
  </si>
  <si>
    <t>日</t>
  </si>
  <si>
    <t>配置予定
技術者の氏名</t>
  </si>
  <si>
    <t>氏名が変わった場合に記入</t>
  </si>
  <si>
    <t>配置予定技術者の
生年月日</t>
  </si>
  <si>
    <t>企業の社会的貢献度</t>
  </si>
  <si>
    <t>工事完成結果の
通知日</t>
  </si>
  <si>
    <t>円</t>
  </si>
  <si>
    <t>ＣＯＲＩＮＳ
登録番号</t>
  </si>
  <si>
    <t>ＶＥ提案の採用実績</t>
  </si>
  <si>
    <t>（ありの場合）</t>
  </si>
  <si>
    <t>県内企業から選定する下請け企業数の最低割合</t>
  </si>
  <si>
    <t>％</t>
  </si>
  <si>
    <t>なし</t>
  </si>
  <si>
    <t>／</t>
  </si>
  <si>
    <t>県産資材の選定（割合設定用）</t>
  </si>
  <si>
    <t>選定の
有無</t>
  </si>
  <si>
    <t>あり</t>
  </si>
  <si>
    <t>本工事において使用する県産資材の選定割合</t>
  </si>
  <si>
    <t>品　目</t>
  </si>
  <si>
    <t>使用する場合（○を記入）</t>
  </si>
  <si>
    <t>対象品目数（a）</t>
  </si>
  <si>
    <t>使用する品目数（b）</t>
  </si>
  <si>
    <t>県産資材からの選定割合(b)/(a)</t>
  </si>
  <si>
    <t>保有する資格</t>
  </si>
  <si>
    <t>優秀技術者表彰</t>
  </si>
  <si>
    <t>除雪契約実績</t>
  </si>
  <si>
    <t>契約実績比率</t>
  </si>
  <si>
    <t>難工事完了実績</t>
  </si>
  <si>
    <t>不正軽油の使用による法令違反</t>
  </si>
  <si>
    <t>ディーゼル不適合車の使用による法令違反</t>
  </si>
  <si>
    <t>過積載による法令違反</t>
  </si>
  <si>
    <t>総合評価の不履行</t>
  </si>
  <si>
    <t>死亡事故</t>
  </si>
  <si>
    <t>施工実績（企業の技術能力）</t>
  </si>
  <si>
    <t>施工経験（配置予定技術者の技術能力）</t>
  </si>
  <si>
    <t>障害者
雇用
の有無</t>
  </si>
  <si>
    <t>～</t>
  </si>
  <si>
    <t>県内下請け企業数の最低割合（※１）</t>
  </si>
  <si>
    <t>（※１）県内下請け企業数の最低割合＝県内下請け企業数／全下請け企業数</t>
  </si>
  <si>
    <t>様式</t>
  </si>
  <si>
    <t>Ｅ</t>
  </si>
  <si>
    <t>Ｆ</t>
  </si>
  <si>
    <t>Ｈ</t>
  </si>
  <si>
    <t>Ｉ</t>
  </si>
  <si>
    <t>Ｊ</t>
  </si>
  <si>
    <t>Ｌ</t>
  </si>
  <si>
    <t>Ｍ</t>
  </si>
  <si>
    <t>Ｎ</t>
  </si>
  <si>
    <t>Ｏ</t>
  </si>
  <si>
    <t>Ｑ</t>
  </si>
  <si>
    <t>Ｓ</t>
  </si>
  <si>
    <t>Ｔ</t>
  </si>
  <si>
    <t>Ｕ</t>
  </si>
  <si>
    <t>Ｗ</t>
  </si>
  <si>
    <t>県産資材の選定（割合設定用）</t>
  </si>
  <si>
    <t>完了年度</t>
  </si>
  <si>
    <t>契約年度</t>
  </si>
  <si>
    <t>発注者</t>
  </si>
  <si>
    <t>発注者</t>
  </si>
  <si>
    <t>□　入札説明書で添付資料を確認してください。</t>
  </si>
  <si>
    <t xml:space="preserve">□　配置予定技術者が複数の場合は、各候補者に対して本様式を提出してください。
</t>
  </si>
  <si>
    <t>役割</t>
  </si>
  <si>
    <t>現場代理人</t>
  </si>
  <si>
    <t>監理技術者</t>
  </si>
  <si>
    <t>主任技術者</t>
  </si>
  <si>
    <t>採用年度</t>
  </si>
  <si>
    <t>上記資格
の有無</t>
  </si>
  <si>
    <t>必要な添付資料を、必ず入札説明書で確認してください。</t>
  </si>
  <si>
    <t>工事完成
結果の通知日</t>
  </si>
  <si>
    <t>再委託（委託者が承諾したもの）</t>
  </si>
  <si>
    <t>受託者</t>
  </si>
  <si>
    <t>Ｋ</t>
  </si>
  <si>
    <t>ボランティア活動の実績</t>
  </si>
  <si>
    <t>研修への参加実績</t>
  </si>
  <si>
    <t>企業の社会的貢献の実績</t>
  </si>
  <si>
    <t>インターンシップの受け入れ実績</t>
  </si>
  <si>
    <t>Ｂ</t>
  </si>
  <si>
    <t>○過去２年度間に災害防止活動等の実績があったかどうか記入して下さい。</t>
  </si>
  <si>
    <t xml:space="preserve"> ２　県土づくり優秀建設工事施工者表彰</t>
  </si>
  <si>
    <t xml:space="preserve"> ３　農林部優秀建設工事施工者表彰</t>
  </si>
  <si>
    <t xml:space="preserve"> ４　企業局優秀施工業者等表彰</t>
  </si>
  <si>
    <t>　１　埼玉県県土づくり現場代理人等表彰</t>
  </si>
  <si>
    <t>　２　埼玉県農林部優秀現場代理人等表彰</t>
  </si>
  <si>
    <t>　３　埼玉県企業局優秀施工業者等表彰</t>
  </si>
  <si>
    <t>入札参加停止措置</t>
  </si>
  <si>
    <t>企業の社会的貢献の実績</t>
  </si>
  <si>
    <t>委託者</t>
  </si>
  <si>
    <t>契約状況</t>
  </si>
  <si>
    <t>下請負人の
使用の有無</t>
  </si>
  <si>
    <t>２１・２２</t>
  </si>
  <si>
    <t>２２・２３</t>
  </si>
  <si>
    <t>１９～２３</t>
  </si>
  <si>
    <t>発注者</t>
  </si>
  <si>
    <t>合計</t>
  </si>
  <si>
    <t>受注者</t>
  </si>
  <si>
    <t>□　入札説明書で添付資料を確認してください。</t>
  </si>
  <si>
    <t>JV（代表構成員）</t>
  </si>
  <si>
    <t>合計</t>
  </si>
  <si>
    <t>役割</t>
  </si>
  <si>
    <t>従事期間</t>
  </si>
  <si>
    <t>「自己採点」の欄は、ガイドライン及び入札説明書の評価基準・配点に基づく自社の想定する点を必ず記入。（採点する際に確認させていただきます）ただし、「-」の項目は入力不要。</t>
  </si>
  <si>
    <r>
      <t xml:space="preserve">　なし </t>
    </r>
    <r>
      <rPr>
        <sz val="10"/>
        <color indexed="8"/>
        <rFont val="ＭＳ Ｐゴシック"/>
        <family val="3"/>
      </rPr>
      <t>（下請負人を使用しない[すべて自社施工]場合）</t>
    </r>
  </si>
  <si>
    <t>　３　県内企業から選定しない</t>
  </si>
  <si>
    <r>
      <t>□　配置予定技術者が</t>
    </r>
    <r>
      <rPr>
        <sz val="12"/>
        <color indexed="30"/>
        <rFont val="ＭＳ Ｐゴシック"/>
        <family val="3"/>
      </rPr>
      <t>複数の場合は、各候補者に対して本様式を提出してください。</t>
    </r>
    <r>
      <rPr>
        <sz val="12"/>
        <color indexed="30"/>
        <rFont val="ＭＳ ゴシック"/>
        <family val="3"/>
      </rPr>
      <t xml:space="preserve">
</t>
    </r>
  </si>
  <si>
    <t>Ｐ</t>
  </si>
  <si>
    <t>様式Ｒ</t>
  </si>
  <si>
    <t>Ｘ</t>
  </si>
  <si>
    <t>Ｙ</t>
  </si>
  <si>
    <t>　あり</t>
  </si>
  <si>
    <t>工事成績評定の
対象年度間に
勤務していた会社名
（全て記入）</t>
  </si>
  <si>
    <t>選定する</t>
  </si>
  <si>
    <t>選定しない</t>
  </si>
  <si>
    <t>委託業務名称</t>
  </si>
  <si>
    <t>（協定）</t>
  </si>
  <si>
    <t>（実績）</t>
  </si>
  <si>
    <t>提出書</t>
  </si>
  <si>
    <t>受けた</t>
  </si>
  <si>
    <t>受けていない</t>
  </si>
  <si>
    <t>（受けた場合）</t>
  </si>
  <si>
    <t>その他の原因</t>
  </si>
  <si>
    <t>（ウ）ディーゼル不適合車使用</t>
  </si>
  <si>
    <t>（エ）過積載</t>
  </si>
  <si>
    <t>（オ）総合評価の不履行</t>
  </si>
  <si>
    <t>（カ）入札契約に関する強要行為</t>
  </si>
  <si>
    <t>（キ）死亡事故</t>
  </si>
  <si>
    <t>された</t>
  </si>
  <si>
    <t>されていない</t>
  </si>
  <si>
    <t>（された場合）</t>
  </si>
  <si>
    <t>できなかった</t>
  </si>
  <si>
    <t>できた</t>
  </si>
  <si>
    <t>（できなかった場合）</t>
  </si>
  <si>
    <t>法令違反
による通知等
を受けた日</t>
  </si>
  <si>
    <t>運行禁止命令
を受けた日</t>
  </si>
  <si>
    <t>逮捕又は送検
された日</t>
  </si>
  <si>
    <t>／</t>
  </si>
  <si>
    <t>・複数の役割を兼ねる場合は、全ての役割に「○」を記入して下さい。
・現場代理人の場合は、全期間にわたり従事した場合のみ、経験として認められます。</t>
  </si>
  <si>
    <t>入札説明書
に指定する
「資材の種類」
及び「使用数量」
について
県産資材から
選定するか</t>
  </si>
  <si>
    <t>入札参加停止措置を受けた日</t>
  </si>
  <si>
    <t>共通提出資料</t>
  </si>
  <si>
    <t>共通提出資料</t>
  </si>
  <si>
    <t>○入札説明書の②「社名情報」に記載された日以降において、社名変更と合併の有無を記入してください。</t>
  </si>
  <si>
    <t>日　から</t>
  </si>
  <si>
    <t>入札参加停止措置（入札参加除外措置）の
原因に○を入力してください。</t>
  </si>
  <si>
    <t>入札参加停止措置（入札
参加除外措置）の開始日</t>
  </si>
  <si>
    <t>入札参加停止措置（入札参加除外措置）</t>
  </si>
  <si>
    <t>該当する様式が提出されない場合、その評価項目は加点対象外とします。</t>
  </si>
  <si>
    <t>Ｇ</t>
  </si>
  <si>
    <t>優秀工事表彰</t>
  </si>
  <si>
    <t>該当する
表彰１つに○</t>
  </si>
  <si>
    <t>○</t>
  </si>
  <si>
    <t>□　入札説明書で添付資料を確認してください。</t>
  </si>
  <si>
    <t>／</t>
  </si>
  <si>
    <t xml:space="preserve">    配置予定技術者は３名までしか挙げられません。</t>
  </si>
  <si>
    <t xml:space="preserve">    配置予定技術者は３名までしか挙げられません。</t>
  </si>
  <si>
    <t>代表者印</t>
  </si>
  <si>
    <t>入札説明書に記載された期間に、県発注工事で過積載を行い、道路交通法違反により逮捕または送検されたか</t>
  </si>
  <si>
    <t>入札説明書に記載された期間に、県内における公共工事で作業員及び第三者の死亡事故を起こし、入札参加停止措置を受けたか</t>
  </si>
  <si>
    <t>入札説明書に記載された期間に、県発注工事で不正軽油を使用し、法令違反により通知等を受けたか</t>
  </si>
  <si>
    <t>入札説明書に記載された期間に、県発注工事でﾃﾞｨｰｾﾞﾙ車の不適合車を使用し、埼玉県生活環境保全条例違反により運行禁止命令を受けたか</t>
  </si>
  <si>
    <t>入札説明書に記載された期間に、県発注工事において正当な理由なく技術資料及び技術提案の内容に基づき履行できなかったか</t>
  </si>
  <si>
    <t>入札説明書に
記載された期間に、入札参加停止措置（入札参加除外措置）を受けたか</t>
  </si>
  <si>
    <r>
      <t>□　</t>
    </r>
    <r>
      <rPr>
        <sz val="11"/>
        <color indexed="30"/>
        <rFont val="ＭＳ Ｐゴシック"/>
        <family val="3"/>
      </rPr>
      <t>配置予定技術者が</t>
    </r>
    <r>
      <rPr>
        <sz val="11"/>
        <color indexed="30"/>
        <rFont val="ＭＳ Ｐゴシック"/>
        <family val="3"/>
      </rPr>
      <t>複数の場合は、各候補者に対して本様式を提出してください。</t>
    </r>
  </si>
  <si>
    <r>
      <t>□　配置予定技術者が</t>
    </r>
    <r>
      <rPr>
        <sz val="11"/>
        <color indexed="30"/>
        <rFont val="ＭＳ Ｐゴシック"/>
        <family val="3"/>
      </rPr>
      <t>複数の場合は、各候補者に対して本様式を提出してください。</t>
    </r>
  </si>
  <si>
    <t>新製品・新技術マッチングモデル事業の選定</t>
  </si>
  <si>
    <t>技術者の対応能力（ヒヤリング）</t>
  </si>
  <si>
    <t>ディーゼル不適合車の使用による法令違反</t>
  </si>
  <si>
    <t>工事成績</t>
  </si>
  <si>
    <t>Ｚ</t>
  </si>
  <si>
    <t>Ｖ</t>
  </si>
  <si>
    <t>ＩＳＯ14001取得状況</t>
  </si>
  <si>
    <t>ＩＳ０14001
取得の
有無</t>
  </si>
  <si>
    <t>配置予定技術者</t>
  </si>
  <si>
    <t>配置予定技術者一覧表</t>
  </si>
  <si>
    <t>新製品・新技術マッチングモデル事業の選定</t>
  </si>
  <si>
    <t>入札説明書に記載されていた「新製品・新技術マッチングモデル事業」について選定するか</t>
  </si>
  <si>
    <t>H25年度版</t>
  </si>
  <si>
    <t>障害者雇用
状況</t>
  </si>
  <si>
    <t>上記に該当しない
（→加点されません）</t>
  </si>
  <si>
    <t>法定雇用義務(※１)なし、障害者を雇用している（→加点されます）</t>
  </si>
  <si>
    <t>法定雇用義務(※１)あり、障害者雇用率３％以上（→加点されます）</t>
  </si>
  <si>
    <t>(※１)法定雇用義務のある事業主とは、障害者雇用状況報告書の「法定雇用障害者数の算定の基礎となる労働者の数」が５０人以上の事業主です。</t>
  </si>
  <si>
    <t>選定する製品・技術の名称</t>
  </si>
  <si>
    <t>（選定する場合）</t>
  </si>
  <si>
    <t>(ｱ)</t>
  </si>
  <si>
    <t>(ｲ)</t>
  </si>
  <si>
    <t>当該工事の理解度・取り組み姿勢（ヒヤリング）</t>
  </si>
  <si>
    <t>(ｳ)</t>
  </si>
  <si>
    <t>(ｴ)</t>
  </si>
  <si>
    <t>保有する資格</t>
  </si>
  <si>
    <t>(ｵ)</t>
  </si>
  <si>
    <t>優秀技術者表彰</t>
  </si>
  <si>
    <t>除雪契約実績</t>
  </si>
  <si>
    <t>(ｱ)</t>
  </si>
  <si>
    <r>
      <t>県内下請</t>
    </r>
    <r>
      <rPr>
        <strike/>
        <sz val="9"/>
        <rFont val="HG丸ｺﾞｼｯｸM-PRO"/>
        <family val="3"/>
      </rPr>
      <t>け</t>
    </r>
    <r>
      <rPr>
        <sz val="9"/>
        <rFont val="HG丸ｺﾞｼｯｸM-PRO"/>
        <family val="3"/>
      </rPr>
      <t>の選定</t>
    </r>
  </si>
  <si>
    <r>
      <t>県内下請</t>
    </r>
    <r>
      <rPr>
        <strike/>
        <sz val="9"/>
        <rFont val="HG丸ｺﾞｼｯｸM-PRO"/>
        <family val="3"/>
      </rPr>
      <t>け</t>
    </r>
    <r>
      <rPr>
        <sz val="9"/>
        <rFont val="HG丸ｺﾞｼｯｸM-PRO"/>
        <family val="3"/>
      </rPr>
      <t>の選定（割合設定用）</t>
    </r>
  </si>
  <si>
    <t>(ｲ)</t>
  </si>
  <si>
    <t>(ｳ)</t>
  </si>
  <si>
    <t>(ｴ)</t>
  </si>
  <si>
    <t>(ｵ)</t>
  </si>
  <si>
    <t>(ｶ)</t>
  </si>
  <si>
    <t>(ｷ)</t>
  </si>
  <si>
    <t>□　配置予定技術者の氏名を記載してください。
　　 配置予定技術者は候補者を３名まで挙げることができます。</t>
  </si>
  <si>
    <t>工事名</t>
  </si>
  <si>
    <t>工事場所</t>
  </si>
  <si>
    <t>依頼主</t>
  </si>
  <si>
    <r>
      <t xml:space="preserve">従事期間
</t>
    </r>
    <r>
      <rPr>
        <sz val="8"/>
        <rFont val="ＭＳ Ｐゴシック"/>
        <family val="3"/>
      </rPr>
      <t>（現場代理人のみの場合記入）</t>
    </r>
  </si>
  <si>
    <r>
      <rPr>
        <sz val="11"/>
        <rFont val="ＭＳ Ｐゴシック"/>
        <family val="3"/>
      </rPr>
      <t>受賞</t>
    </r>
    <r>
      <rPr>
        <sz val="11"/>
        <rFont val="ＭＳ Ｐゴシック"/>
        <family val="3"/>
      </rPr>
      <t>の
有無</t>
    </r>
  </si>
  <si>
    <r>
      <rPr>
        <sz val="11"/>
        <rFont val="ＭＳ Ｐゴシック"/>
        <family val="3"/>
      </rPr>
      <t>受賞</t>
    </r>
    <r>
      <rPr>
        <sz val="11"/>
        <rFont val="ＭＳ Ｐゴシック"/>
        <family val="3"/>
      </rPr>
      <t>年度</t>
    </r>
  </si>
  <si>
    <r>
      <t>年度</t>
    </r>
    <r>
      <rPr>
        <sz val="11"/>
        <rFont val="ＭＳ Ｐゴシック"/>
        <family val="3"/>
      </rPr>
      <t>受賞</t>
    </r>
  </si>
  <si>
    <r>
      <rPr>
        <sz val="11"/>
        <rFont val="ＭＳ Ｐゴシック"/>
        <family val="3"/>
      </rPr>
      <t>受賞</t>
    </r>
    <r>
      <rPr>
        <sz val="11"/>
        <rFont val="ＭＳ Ｐゴシック"/>
        <family val="3"/>
      </rPr>
      <t>名</t>
    </r>
  </si>
  <si>
    <r>
      <t xml:space="preserve"> １　埼玉県優秀建設工事施工者表彰（優秀賞・特別奨励賞）
　　</t>
    </r>
    <r>
      <rPr>
        <sz val="11"/>
        <rFont val="ＭＳ Ｐゴシック"/>
        <family val="3"/>
      </rPr>
      <t>（知事表彰）</t>
    </r>
  </si>
  <si>
    <r>
      <t>※ １の</t>
    </r>
    <r>
      <rPr>
        <sz val="11"/>
        <rFont val="ＭＳ Ｐゴシック"/>
        <family val="3"/>
      </rPr>
      <t>受賞</t>
    </r>
    <r>
      <rPr>
        <sz val="11"/>
        <rFont val="ＭＳ Ｐゴシック"/>
        <family val="3"/>
      </rPr>
      <t>実績がある場合、２，３，４ではなく、１を優先して申告して下さい。</t>
    </r>
  </si>
  <si>
    <r>
      <rPr>
        <sz val="11"/>
        <rFont val="ＭＳ Ｐゴシック"/>
        <family val="3"/>
      </rPr>
      <t xml:space="preserve">ＩＳ０9001
</t>
    </r>
    <r>
      <rPr>
        <sz val="11"/>
        <rFont val="ＭＳ Ｐゴシック"/>
        <family val="3"/>
      </rPr>
      <t>取得の
有無</t>
    </r>
  </si>
  <si>
    <t>ＩＳＯ9001取得状況</t>
  </si>
  <si>
    <t>受賞の
有無</t>
  </si>
  <si>
    <r>
      <t>年度</t>
    </r>
    <r>
      <rPr>
        <sz val="11"/>
        <rFont val="ＭＳ Ｐゴシック"/>
        <family val="3"/>
      </rPr>
      <t>受賞</t>
    </r>
  </si>
  <si>
    <r>
      <rPr>
        <sz val="11"/>
        <rFont val="ＭＳ Ｐゴシック"/>
        <family val="3"/>
      </rPr>
      <t>受賞</t>
    </r>
    <r>
      <rPr>
        <sz val="11"/>
        <rFont val="ＭＳ Ｐゴシック"/>
        <family val="3"/>
      </rPr>
      <t>名</t>
    </r>
  </si>
  <si>
    <r>
      <t>県内下請</t>
    </r>
    <r>
      <rPr>
        <sz val="14"/>
        <color indexed="8"/>
        <rFont val="ＭＳ Ｐゴシック"/>
        <family val="3"/>
      </rPr>
      <t>の選定</t>
    </r>
  </si>
  <si>
    <t>　あり</t>
  </si>
  <si>
    <r>
      <t xml:space="preserve">　なし </t>
    </r>
    <r>
      <rPr>
        <sz val="9"/>
        <color indexed="8"/>
        <rFont val="ＭＳ Ｐゴシック"/>
        <family val="3"/>
      </rPr>
      <t>（下請負人を使用しない[すべて自社施工する]場合）</t>
    </r>
  </si>
  <si>
    <t>　１　入札説明書で配点が１点とされている
　　　エリア内の企業を１社以上選定する</t>
  </si>
  <si>
    <t>　２　入札説明書で配点が０．５点とされている
　　　エリア内の企業を１社以上選定する</t>
  </si>
  <si>
    <r>
      <t>県内下請</t>
    </r>
    <r>
      <rPr>
        <sz val="14"/>
        <color indexed="8"/>
        <rFont val="ＭＳ Ｐゴシック"/>
        <family val="3"/>
      </rPr>
      <t>の選定（割合設定用）</t>
    </r>
  </si>
  <si>
    <t>技術提案
技術提案実現の方法</t>
  </si>
  <si>
    <t>技術者の専門技術力（ヒヤリング）</t>
  </si>
  <si>
    <t xml:space="preserve">技術資料の順番
</t>
  </si>
  <si>
    <t xml:space="preserve">①については、全ての工事で、必ず提出する。
</t>
  </si>
  <si>
    <t>　順番は、図のとおりとする。</t>
  </si>
  <si>
    <t>②については、提出書の「該当」欄が「○」の場合に提出する。</t>
  </si>
  <si>
    <t>　順番は、アルファベット順とし、各様式の後ろに添付書類を付ける。</t>
  </si>
  <si>
    <t>　技術提案Ａ（Ｂ）の場合は、一番最後に添付する。</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</si>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</sst>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yyyy/m/d;@"/>
    <numFmt numFmtId="184" formatCode="0.0_ "/>
    <numFmt numFmtId="185" formatCode="mmm\-yyyy"/>
    <numFmt numFmtId="186" formatCode="#,##0.0;[Red]\-#,##0.0"/>
    <numFmt numFmtId="187" formatCode="0.000000000_ "/>
    <numFmt numFmtId="188" formatCode="0.00000000_ "/>
    <numFmt numFmtId="189" formatCode="0.0000000_ "/>
    <numFmt numFmtId="190" formatCode="0.000000_ "/>
    <numFmt numFmtId="191" formatCode="0.00000_ "/>
    <numFmt numFmtId="192" formatCode="0.0000_ "/>
    <numFmt numFmtId="193" formatCode="0.000_ "/>
    <numFmt numFmtId="194" formatCode="0.00_ "/>
    <numFmt numFmtId="195" formatCode="0.0%"/>
  </numFmts>
  <fonts count="153">
    <font>
      <sz val="11"/>
      <color theme="1"/>
      <name val="Calibri"/>
      <family val="3"/>
    </font>
    <font>
      <sz val="11"/>
      <color indexed="8"/>
      <name val="ＭＳ Ｐゴシック"/>
      <family val="3"/>
    </font>
    <font>
      <sz val="6"/>
      <name val="ＭＳ Ｐゴシック"/>
      <family val="3"/>
    </font>
    <font>
      <sz val="14"/>
      <color indexed="8"/>
      <name val="ＭＳ ゴシック"/>
      <family val="3"/>
    </font>
    <font>
      <sz val="11"/>
      <name val="ＭＳ ゴシック"/>
      <family val="3"/>
    </font>
    <font>
      <sz val="16"/>
      <color indexed="8"/>
      <name val="ＭＳ ゴシック"/>
      <family val="3"/>
    </font>
    <font>
      <sz val="11"/>
      <name val="HG丸ｺﾞｼｯｸM-PRO"/>
      <family val="3"/>
    </font>
    <font>
      <sz val="9"/>
      <name val="ＭＳ Ｐゴシック"/>
      <family val="3"/>
    </font>
    <font>
      <sz val="18"/>
      <color indexed="8"/>
      <name val="ＭＳ ゴシック"/>
      <family val="3"/>
    </font>
    <font>
      <sz val="9"/>
      <name val="HG丸ｺﾞｼｯｸM-PRO"/>
      <family val="3"/>
    </font>
    <font>
      <sz val="11"/>
      <name val="ＭＳ Ｐゴシック"/>
      <family val="3"/>
    </font>
    <font>
      <sz val="10"/>
      <color indexed="8"/>
      <name val="ＭＳ Ｐゴシック"/>
      <family val="3"/>
    </font>
    <font>
      <sz val="16"/>
      <color indexed="8"/>
      <name val="ＭＳ Ｐゴシック"/>
      <family val="3"/>
    </font>
    <font>
      <sz val="8"/>
      <color indexed="8"/>
      <name val="ＭＳ Ｐゴシック"/>
      <family val="3"/>
    </font>
    <font>
      <sz val="12"/>
      <name val="ＭＳ ゴシック"/>
      <family val="3"/>
    </font>
    <font>
      <sz val="14"/>
      <name val="ＭＳ Ｐゴシック"/>
      <family val="3"/>
    </font>
    <font>
      <sz val="8"/>
      <name val="ＭＳ Ｐゴシック"/>
      <family val="3"/>
    </font>
    <font>
      <sz val="12"/>
      <color indexed="30"/>
      <name val="ＭＳ ゴシック"/>
      <family val="3"/>
    </font>
    <font>
      <sz val="12"/>
      <color indexed="30"/>
      <name val="ＭＳ Ｐゴシック"/>
      <family val="3"/>
    </font>
    <font>
      <sz val="12"/>
      <name val="ＭＳ Ｐゴシック"/>
      <family val="3"/>
    </font>
    <font>
      <sz val="11"/>
      <color indexed="30"/>
      <name val="ＭＳ Ｐゴシック"/>
      <family val="3"/>
    </font>
    <font>
      <sz val="9"/>
      <color indexed="8"/>
      <name val="ＭＳ Ｐゴシック"/>
      <family val="3"/>
    </font>
    <font>
      <sz val="24"/>
      <name val="ＭＳ Ｐゴシック"/>
      <family val="3"/>
    </font>
    <font>
      <sz val="8"/>
      <name val="HG丸ｺﾞｼｯｸM-PRO"/>
      <family val="3"/>
    </font>
    <font>
      <sz val="10"/>
      <name val="HG丸ｺﾞｼｯｸM-PRO"/>
      <family val="3"/>
    </font>
    <font>
      <sz val="11"/>
      <color indexed="9"/>
      <name val="ＭＳ Ｐゴシック"/>
      <family val="3"/>
    </font>
    <font>
      <sz val="11"/>
      <color indexed="10"/>
      <name val="ＭＳ Ｐゴシック"/>
      <family val="3"/>
    </font>
    <font>
      <b/>
      <sz val="11"/>
      <color indexed="8"/>
      <name val="ＭＳ Ｐゴシック"/>
      <family val="3"/>
    </font>
    <font>
      <sz val="11"/>
      <color indexed="8"/>
      <name val="HG丸ｺﾞｼｯｸM-PRO"/>
      <family val="3"/>
    </font>
    <font>
      <sz val="28"/>
      <color indexed="30"/>
      <name val="ＭＳ Ｐゴシック"/>
      <family val="3"/>
    </font>
    <font>
      <sz val="12"/>
      <color indexed="30"/>
      <name val="ＭＳ 明朝"/>
      <family val="1"/>
    </font>
    <font>
      <sz val="14"/>
      <color indexed="10"/>
      <name val="ＭＳ Ｐゴシック"/>
      <family val="3"/>
    </font>
    <font>
      <sz val="14"/>
      <color indexed="8"/>
      <name val="ＭＳ Ｐゴシック"/>
      <family val="3"/>
    </font>
    <font>
      <sz val="8"/>
      <color indexed="30"/>
      <name val="ＭＳ Ｐゴシック"/>
      <family val="3"/>
    </font>
    <font>
      <sz val="16"/>
      <color indexed="10"/>
      <name val="ＭＳ Ｐゴシック"/>
      <family val="3"/>
    </font>
    <font>
      <sz val="16"/>
      <color indexed="30"/>
      <name val="ＭＳ ゴシック"/>
      <family val="3"/>
    </font>
    <font>
      <sz val="15"/>
      <color indexed="30"/>
      <name val="ＭＳ Ｐゴシック"/>
      <family val="3"/>
    </font>
    <font>
      <sz val="15"/>
      <color indexed="30"/>
      <name val="ＭＳ ゴシック"/>
      <family val="3"/>
    </font>
    <font>
      <sz val="18"/>
      <color indexed="9"/>
      <name val="ＭＳ Ｐゴシック"/>
      <family val="3"/>
    </font>
    <font>
      <sz val="22"/>
      <color indexed="8"/>
      <name val="ＭＳ Ｐゴシック"/>
      <family val="3"/>
    </font>
    <font>
      <b/>
      <sz val="22"/>
      <color indexed="30"/>
      <name val="ＭＳ 明朝"/>
      <family val="1"/>
    </font>
    <font>
      <b/>
      <sz val="11"/>
      <color indexed="10"/>
      <name val="ＭＳ Ｐゴシック"/>
      <family val="3"/>
    </font>
    <font>
      <sz val="11"/>
      <color indexed="8"/>
      <name val="ＭＳ ゴシック"/>
      <family val="3"/>
    </font>
    <font>
      <sz val="9"/>
      <color indexed="8"/>
      <name val="HG丸ｺﾞｼｯｸM-PRO"/>
      <family val="3"/>
    </font>
    <font>
      <sz val="10"/>
      <color indexed="8"/>
      <name val="HG丸ｺﾞｼｯｸM-PRO"/>
      <family val="3"/>
    </font>
    <font>
      <sz val="12"/>
      <color indexed="10"/>
      <name val="HG丸ｺﾞｼｯｸM-PRO"/>
      <family val="3"/>
    </font>
    <font>
      <sz val="14"/>
      <color indexed="22"/>
      <name val="HG丸ｺﾞｼｯｸM-PRO"/>
      <family val="3"/>
    </font>
    <font>
      <sz val="18"/>
      <color indexed="55"/>
      <name val="HG丸ｺﾞｼｯｸM-PRO"/>
      <family val="3"/>
    </font>
    <font>
      <sz val="6"/>
      <color indexed="10"/>
      <name val="HG丸ｺﾞｼｯｸM-PRO"/>
      <family val="3"/>
    </font>
    <font>
      <sz val="11"/>
      <color indexed="10"/>
      <name val="HG丸ｺﾞｼｯｸM-PRO"/>
      <family val="3"/>
    </font>
    <font>
      <sz val="12"/>
      <color indexed="8"/>
      <name val="ＭＳ Ｐゴシック"/>
      <family val="3"/>
    </font>
    <font>
      <sz val="12"/>
      <color indexed="30"/>
      <name val="ＭＳ Ｐ明朝"/>
      <family val="1"/>
    </font>
    <font>
      <sz val="24"/>
      <color indexed="9"/>
      <name val="ＭＳ Ｐゴシック"/>
      <family val="3"/>
    </font>
    <font>
      <sz val="11"/>
      <color indexed="30"/>
      <name val="ＭＳ ゴシック"/>
      <family val="3"/>
    </font>
    <font>
      <sz val="22"/>
      <color indexed="30"/>
      <name val="ＭＳ 明朝"/>
      <family val="1"/>
    </font>
    <font>
      <sz val="20"/>
      <color indexed="8"/>
      <name val="ＭＳ Ｐゴシック"/>
      <family val="3"/>
    </font>
    <font>
      <sz val="12"/>
      <color indexed="8"/>
      <name val="HG丸ｺﾞｼｯｸM-PRO"/>
      <family val="3"/>
    </font>
    <font>
      <sz val="18"/>
      <color indexed="30"/>
      <name val="ＭＳ 明朝"/>
      <family val="1"/>
    </font>
    <font>
      <sz val="11"/>
      <color indexed="30"/>
      <name val="ＭＳ 明朝"/>
      <family val="1"/>
    </font>
    <font>
      <sz val="12"/>
      <color indexed="10"/>
      <name val="ＭＳ Ｐゴシック"/>
      <family val="3"/>
    </font>
    <font>
      <sz val="10"/>
      <color indexed="30"/>
      <name val="ＭＳ Ｐゴシック"/>
      <family val="3"/>
    </font>
    <font>
      <sz val="14"/>
      <color indexed="30"/>
      <name val="ＭＳ Ｐゴシック"/>
      <family val="3"/>
    </font>
    <font>
      <sz val="8"/>
      <color indexed="8"/>
      <name val="ＭＳ Ｐ明朝"/>
      <family val="1"/>
    </font>
    <font>
      <b/>
      <sz val="12"/>
      <color indexed="10"/>
      <name val="HG丸ｺﾞｼｯｸM-PRO"/>
      <family val="3"/>
    </font>
    <font>
      <b/>
      <sz val="16"/>
      <color indexed="30"/>
      <name val="ＭＳ Ｐゴシック"/>
      <family val="3"/>
    </font>
    <font>
      <u val="single"/>
      <sz val="18"/>
      <color indexed="8"/>
      <name val="HG丸ｺﾞｼｯｸM-PRO"/>
      <family val="3"/>
    </font>
    <font>
      <sz val="24"/>
      <color indexed="8"/>
      <name val="ＭＳ Ｐゴシック"/>
      <family val="3"/>
    </font>
    <font>
      <b/>
      <sz val="10"/>
      <color indexed="9"/>
      <name val="HG丸ｺﾞｼｯｸM-PRO"/>
      <family val="3"/>
    </font>
    <font>
      <b/>
      <sz val="10"/>
      <color indexed="10"/>
      <name val="HG丸ｺﾞｼｯｸM-PRO"/>
      <family val="3"/>
    </font>
    <font>
      <sz val="18"/>
      <color indexed="30"/>
      <name val="ＭＳ Ｐゴシック"/>
      <family val="3"/>
    </font>
    <font>
      <sz val="26"/>
      <color indexed="8"/>
      <name val="ＭＳ Ｐゴシック"/>
      <family val="3"/>
    </font>
    <font>
      <sz val="28"/>
      <color indexed="30"/>
      <name val="ＭＳ ゴシック"/>
      <family val="3"/>
    </font>
    <font>
      <sz val="12"/>
      <color indexed="8"/>
      <name val="ＭＳ ゴシック"/>
      <family val="3"/>
    </font>
    <font>
      <sz val="10"/>
      <color indexed="8"/>
      <name val="ＭＳ ゴシック"/>
      <family val="3"/>
    </font>
    <font>
      <sz val="22"/>
      <color indexed="30"/>
      <name val="ＭＳ ゴシック"/>
      <family val="3"/>
    </font>
    <font>
      <sz val="22"/>
      <color indexed="30"/>
      <name val="ＭＳ Ｐゴシック"/>
      <family val="3"/>
    </font>
    <font>
      <sz val="36"/>
      <color indexed="9"/>
      <name val="ＭＳ Ｐゴシック"/>
      <family val="3"/>
    </font>
    <font>
      <sz val="18"/>
      <color indexed="8"/>
      <name val="ＭＳ Ｐゴシック"/>
      <family val="3"/>
    </font>
    <font>
      <sz val="20"/>
      <color indexed="30"/>
      <name val="ＭＳ Ｐゴシック"/>
      <family val="3"/>
    </font>
    <font>
      <sz val="9"/>
      <color indexed="8"/>
      <name val="ＭＳ ゴシック"/>
      <family val="3"/>
    </font>
    <font>
      <sz val="9"/>
      <color indexed="10"/>
      <name val="ＭＳ Ｐゴシック"/>
      <family val="3"/>
    </font>
    <font>
      <sz val="10"/>
      <color indexed="30"/>
      <name val="ＭＳ Ｐ明朝"/>
      <family val="1"/>
    </font>
    <font>
      <b/>
      <sz val="22"/>
      <color indexed="30"/>
      <name val="ＭＳ Ｐゴシック"/>
      <family val="3"/>
    </font>
    <font>
      <sz val="14"/>
      <color indexed="30"/>
      <name val="ＭＳ Ｐ明朝"/>
      <family val="1"/>
    </font>
    <font>
      <b/>
      <sz val="12"/>
      <color indexed="30"/>
      <name val="ＭＳ 明朝"/>
      <family val="1"/>
    </font>
    <font>
      <sz val="26"/>
      <color indexed="30"/>
      <name val="ＭＳ ゴシック"/>
      <family val="3"/>
    </font>
    <font>
      <sz val="18"/>
      <color indexed="62"/>
      <name val="ＭＳ ゴシック"/>
      <family val="3"/>
    </font>
    <font>
      <sz val="24"/>
      <color indexed="30"/>
      <name val="ＭＳ ゴシック"/>
      <family val="3"/>
    </font>
    <font>
      <sz val="11"/>
      <color indexed="30"/>
      <name val="ＭＳ Ｐ明朝"/>
      <family val="1"/>
    </font>
    <font>
      <sz val="18"/>
      <color indexed="30"/>
      <name val="ＭＳ Ｐ明朝"/>
      <family val="1"/>
    </font>
    <font>
      <sz val="11"/>
      <color indexed="8"/>
      <name val="ＭＳ 明朝"/>
      <family val="1"/>
    </font>
    <font>
      <sz val="22"/>
      <color indexed="9"/>
      <name val="ＭＳ Ｐゴシック"/>
      <family val="3"/>
    </font>
    <font>
      <sz val="10"/>
      <name val="ＭＳ Ｐゴシック"/>
      <family val="3"/>
    </font>
    <font>
      <sz val="14"/>
      <name val="ＭＳ ゴシック"/>
      <family val="3"/>
    </font>
    <font>
      <sz val="14"/>
      <color indexed="30"/>
      <name val="ＭＳ ゴシック"/>
      <family val="3"/>
    </font>
    <font>
      <strike/>
      <sz val="9"/>
      <name val="HG丸ｺﾞｼｯｸM-PRO"/>
      <family val="3"/>
    </font>
    <font>
      <sz val="10"/>
      <name val="ＭＳ Ｐ明朝"/>
      <family val="1"/>
    </font>
    <font>
      <sz val="18"/>
      <name val="ＭＳ Ｐゴシック"/>
      <family val="3"/>
    </font>
    <font>
      <sz val="22"/>
      <name val="ＭＳ Ｐゴシック"/>
      <family val="3"/>
    </font>
    <font>
      <sz val="28"/>
      <name val="ＭＳ ゴシック"/>
      <family val="3"/>
    </font>
    <font>
      <sz val="16"/>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20"/>
      <color indexed="10"/>
      <name val="ＭＳ Ｐゴシック"/>
      <family val="3"/>
    </font>
    <font>
      <sz val="9"/>
      <name val="MS UI Gothic"/>
      <family val="3"/>
    </font>
    <font>
      <sz val="28"/>
      <color indexed="8"/>
      <name val="ＭＳ Ｐゴシック"/>
      <family val="3"/>
    </font>
    <font>
      <sz val="10.5"/>
      <color indexed="8"/>
      <name val="ＭＳ Ｐゴシック"/>
      <family val="3"/>
    </font>
    <font>
      <sz val="10.5"/>
      <color indexed="9"/>
      <name val="ＭＳ Ｐゴシック"/>
      <family val="3"/>
    </font>
    <font>
      <sz val="10.5"/>
      <color indexed="9"/>
      <name val="Times New Roman"/>
      <family val="1"/>
    </font>
    <font>
      <sz val="10.5"/>
      <color indexed="8"/>
      <name val="HG丸ｺﾞｼｯｸM-PRO"/>
      <family val="3"/>
    </font>
    <font>
      <sz val="10.5"/>
      <color indexed="8"/>
      <name val="Times New Roman"/>
      <family val="1"/>
    </font>
    <font>
      <sz val="10.5"/>
      <color indexed="9"/>
      <name val="HG丸ｺﾞｼｯｸM-PRO"/>
      <family val="3"/>
    </font>
    <font>
      <sz val="28"/>
      <color indexed="8"/>
      <name val="Times New Roman"/>
      <family val="1"/>
    </font>
    <font>
      <sz val="28"/>
      <color indexed="8"/>
      <name val="HG丸ｺﾞｼｯｸM-PRO"/>
      <family val="3"/>
    </font>
    <font>
      <sz val="8"/>
      <color indexed="8"/>
      <name val="HG丸ｺﾞｼｯｸM-PRO"/>
      <family val="3"/>
    </font>
    <font>
      <b/>
      <sz val="8"/>
      <color indexed="8"/>
      <name val="HG丸ｺﾞｼｯｸM-PRO"/>
      <family val="3"/>
    </font>
    <font>
      <b/>
      <sz val="7"/>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20"/>
      <color rgb="FFFF0000"/>
      <name val="ＭＳ Ｐゴシック"/>
      <family val="3"/>
    </font>
    <font>
      <sz val="11"/>
      <name val="Calibri"/>
      <family val="3"/>
    </font>
    <font>
      <sz val="12"/>
      <color rgb="FF0066CC"/>
      <name val="ＭＳ Ｐゴシック"/>
      <family val="3"/>
    </font>
    <font>
      <sz val="14"/>
      <color theme="1"/>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hair"/>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0" borderId="0" applyNumberFormat="0" applyFill="0" applyBorder="0" applyAlignment="0" applyProtection="0"/>
    <xf numFmtId="0" fontId="132" fillId="26" borderId="1" applyNumberFormat="0" applyAlignment="0" applyProtection="0"/>
    <xf numFmtId="0" fontId="133" fillId="27" borderId="0" applyNumberFormat="0" applyBorder="0" applyAlignment="0" applyProtection="0"/>
    <xf numFmtId="9" fontId="1" fillId="0" borderId="0" applyFont="0" applyFill="0" applyBorder="0" applyAlignment="0" applyProtection="0"/>
    <xf numFmtId="0" fontId="134" fillId="0" borderId="0" applyNumberFormat="0" applyFill="0" applyBorder="0" applyAlignment="0" applyProtection="0"/>
    <xf numFmtId="0" fontId="1" fillId="28" borderId="2" applyNumberFormat="0" applyFont="0" applyAlignment="0" applyProtection="0"/>
    <xf numFmtId="0" fontId="135" fillId="0" borderId="3" applyNumberFormat="0" applyFill="0" applyAlignment="0" applyProtection="0"/>
    <xf numFmtId="0" fontId="136" fillId="29" borderId="0" applyNumberFormat="0" applyBorder="0" applyAlignment="0" applyProtection="0"/>
    <xf numFmtId="0" fontId="137" fillId="30" borderId="4" applyNumberFormat="0" applyAlignment="0" applyProtection="0"/>
    <xf numFmtId="0" fontId="1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9" fillId="0" borderId="5" applyNumberFormat="0" applyFill="0" applyAlignment="0" applyProtection="0"/>
    <xf numFmtId="0" fontId="140" fillId="0" borderId="6" applyNumberFormat="0" applyFill="0" applyAlignment="0" applyProtection="0"/>
    <xf numFmtId="0" fontId="141" fillId="0" borderId="7" applyNumberFormat="0" applyFill="0" applyAlignment="0" applyProtection="0"/>
    <xf numFmtId="0" fontId="141" fillId="0" borderId="0" applyNumberFormat="0" applyFill="0" applyBorder="0" applyAlignment="0" applyProtection="0"/>
    <xf numFmtId="0" fontId="142" fillId="0" borderId="8" applyNumberFormat="0" applyFill="0" applyAlignment="0" applyProtection="0"/>
    <xf numFmtId="0" fontId="143" fillId="30" borderId="9" applyNumberFormat="0" applyAlignment="0" applyProtection="0"/>
    <xf numFmtId="0" fontId="1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45" fillId="31" borderId="4" applyNumberFormat="0" applyAlignment="0" applyProtection="0"/>
    <xf numFmtId="0" fontId="1" fillId="0" borderId="0">
      <alignment/>
      <protection/>
    </xf>
    <xf numFmtId="0" fontId="146" fillId="0" borderId="0" applyNumberFormat="0" applyFill="0" applyBorder="0" applyAlignment="0" applyProtection="0"/>
    <xf numFmtId="0" fontId="147" fillId="32" borderId="0" applyNumberFormat="0" applyBorder="0" applyAlignment="0" applyProtection="0"/>
  </cellStyleXfs>
  <cellXfs count="1005">
    <xf numFmtId="0" fontId="0" fillId="0" borderId="0" xfId="0" applyFont="1" applyAlignment="1">
      <alignment vertical="center"/>
    </xf>
    <xf numFmtId="0" fontId="28" fillId="0" borderId="0" xfId="0" applyFont="1" applyAlignment="1">
      <alignment vertical="center"/>
    </xf>
    <xf numFmtId="0" fontId="13" fillId="0" borderId="0" xfId="0" applyFont="1" applyFill="1" applyAlignment="1" applyProtection="1">
      <alignment vertical="center"/>
      <protection/>
    </xf>
    <xf numFmtId="38" fontId="13" fillId="0" borderId="0" xfId="49" applyFont="1" applyFill="1" applyAlignment="1" applyProtection="1">
      <alignment vertical="center"/>
      <protection/>
    </xf>
    <xf numFmtId="38" fontId="13" fillId="33" borderId="0" xfId="49" applyFont="1" applyFill="1" applyAlignment="1" applyProtection="1">
      <alignment vertical="center"/>
      <protection/>
    </xf>
    <xf numFmtId="0" fontId="13" fillId="33" borderId="0" xfId="0" applyFont="1" applyFill="1" applyAlignment="1" applyProtection="1">
      <alignment vertical="center"/>
      <protection/>
    </xf>
    <xf numFmtId="0" fontId="13" fillId="0" borderId="0" xfId="0" applyFont="1" applyFill="1" applyAlignment="1" applyProtection="1">
      <alignment horizontal="left" vertical="center"/>
      <protection/>
    </xf>
    <xf numFmtId="0" fontId="29" fillId="0" borderId="0" xfId="0" applyFont="1" applyFill="1" applyAlignment="1" applyProtection="1">
      <alignment horizontal="center" vertical="center" shrinkToFit="1"/>
      <protection/>
    </xf>
    <xf numFmtId="38" fontId="30" fillId="0" borderId="0" xfId="49" applyFont="1" applyFill="1" applyAlignment="1" applyProtection="1">
      <alignment horizontal="left" vertical="center"/>
      <protection/>
    </xf>
    <xf numFmtId="0" fontId="0" fillId="0" borderId="0" xfId="0" applyFill="1" applyAlignment="1" applyProtection="1">
      <alignment vertical="center"/>
      <protection/>
    </xf>
    <xf numFmtId="0" fontId="25" fillId="0" borderId="0" xfId="0" applyFont="1" applyFill="1" applyAlignment="1" applyProtection="1">
      <alignment vertical="center"/>
      <protection/>
    </xf>
    <xf numFmtId="0" fontId="0" fillId="33" borderId="0" xfId="0" applyFill="1" applyAlignment="1" applyProtection="1">
      <alignment vertical="center"/>
      <protection/>
    </xf>
    <xf numFmtId="0" fontId="31" fillId="0" borderId="0" xfId="0" applyFont="1" applyFill="1" applyAlignment="1" applyProtection="1">
      <alignment horizontal="left" vertical="center"/>
      <protection/>
    </xf>
    <xf numFmtId="0" fontId="0" fillId="0" borderId="0" xfId="0" applyFill="1" applyBorder="1" applyAlignment="1" applyProtection="1">
      <alignment vertical="center"/>
      <protection/>
    </xf>
    <xf numFmtId="0" fontId="26" fillId="0" borderId="0" xfId="0" applyFont="1" applyFill="1" applyAlignment="1" applyProtection="1">
      <alignment horizontal="center" vertical="center"/>
      <protection/>
    </xf>
    <xf numFmtId="0" fontId="13" fillId="33" borderId="0" xfId="0" applyFont="1" applyFill="1" applyAlignment="1" applyProtection="1">
      <alignment horizontal="center" vertical="center"/>
      <protection/>
    </xf>
    <xf numFmtId="0" fontId="32" fillId="0" borderId="0"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33" fillId="33" borderId="0" xfId="0" applyFont="1" applyFill="1" applyAlignment="1" applyProtection="1">
      <alignment vertical="center"/>
      <protection/>
    </xf>
    <xf numFmtId="0" fontId="34" fillId="0" borderId="0" xfId="0" applyFont="1" applyFill="1" applyAlignment="1" applyProtection="1">
      <alignment horizontal="right" vertical="center"/>
      <protection/>
    </xf>
    <xf numFmtId="0" fontId="33" fillId="0" borderId="0" xfId="0" applyFont="1" applyFill="1" applyAlignment="1" applyProtection="1">
      <alignment horizontal="center" vertical="center"/>
      <protection/>
    </xf>
    <xf numFmtId="0" fontId="35" fillId="0" borderId="0" xfId="0" applyFont="1" applyFill="1" applyAlignment="1" applyProtection="1">
      <alignment vertical="center"/>
      <protection/>
    </xf>
    <xf numFmtId="0" fontId="33" fillId="0" borderId="0" xfId="0" applyFont="1" applyFill="1" applyAlignment="1" applyProtection="1">
      <alignment vertical="center"/>
      <protection/>
    </xf>
    <xf numFmtId="38" fontId="33" fillId="0" borderId="0" xfId="49" applyFont="1" applyFill="1" applyAlignment="1" applyProtection="1">
      <alignment vertical="center"/>
      <protection/>
    </xf>
    <xf numFmtId="0" fontId="36" fillId="0" borderId="0" xfId="0" applyFont="1" applyFill="1" applyAlignment="1" applyProtection="1">
      <alignment vertical="center"/>
      <protection/>
    </xf>
    <xf numFmtId="0" fontId="37" fillId="0" borderId="0" xfId="0" applyFont="1" applyFill="1" applyAlignment="1" applyProtection="1">
      <alignment vertical="center"/>
      <protection/>
    </xf>
    <xf numFmtId="0" fontId="1" fillId="34" borderId="11" xfId="61" applyFont="1" applyFill="1" applyBorder="1" applyAlignment="1" applyProtection="1">
      <alignment horizontal="center" vertical="center"/>
      <protection/>
    </xf>
    <xf numFmtId="0" fontId="1" fillId="35" borderId="12" xfId="61" applyFont="1" applyFill="1" applyBorder="1" applyAlignment="1" applyProtection="1">
      <alignment horizontal="left" vertical="center" wrapText="1"/>
      <protection/>
    </xf>
    <xf numFmtId="0" fontId="38" fillId="0" borderId="0" xfId="0" applyFont="1" applyFill="1" applyAlignment="1" applyProtection="1">
      <alignment horizontal="center" vertical="center"/>
      <protection/>
    </xf>
    <xf numFmtId="0" fontId="39" fillId="0" borderId="13" xfId="0" applyFont="1" applyFill="1" applyBorder="1" applyAlignment="1" applyProtection="1">
      <alignment horizontal="left" vertical="center"/>
      <protection/>
    </xf>
    <xf numFmtId="0" fontId="40" fillId="0" borderId="0" xfId="0"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41" fillId="0" borderId="13" xfId="0" applyFont="1" applyFill="1" applyBorder="1" applyAlignment="1" applyProtection="1">
      <alignment vertical="center"/>
      <protection/>
    </xf>
    <xf numFmtId="0" fontId="0" fillId="0" borderId="13" xfId="0" applyFill="1" applyBorder="1" applyAlignment="1" applyProtection="1">
      <alignment vertical="center"/>
      <protection/>
    </xf>
    <xf numFmtId="0" fontId="20" fillId="0" borderId="0" xfId="0" applyFont="1" applyFill="1" applyAlignment="1" applyProtection="1">
      <alignment vertical="center"/>
      <protection/>
    </xf>
    <xf numFmtId="0" fontId="20" fillId="33" borderId="0" xfId="0" applyFont="1" applyFill="1" applyAlignment="1" applyProtection="1">
      <alignment vertical="center"/>
      <protection/>
    </xf>
    <xf numFmtId="0" fontId="17" fillId="0" borderId="0" xfId="0" applyFont="1" applyFill="1" applyAlignment="1" applyProtection="1">
      <alignment vertical="center"/>
      <protection/>
    </xf>
    <xf numFmtId="0" fontId="18" fillId="0"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25" fillId="0" borderId="0" xfId="0" applyFont="1" applyFill="1" applyAlignment="1" applyProtection="1">
      <alignment horizontal="center" vertical="center"/>
      <protection/>
    </xf>
    <xf numFmtId="0" fontId="43" fillId="36" borderId="14" xfId="0" applyFont="1" applyFill="1" applyBorder="1" applyAlignment="1" applyProtection="1">
      <alignment horizontal="center" vertical="center"/>
      <protection locked="0"/>
    </xf>
    <xf numFmtId="0" fontId="43" fillId="36" borderId="15" xfId="0" applyFont="1" applyFill="1" applyBorder="1" applyAlignment="1" applyProtection="1">
      <alignment horizontal="center" vertical="center"/>
      <protection locked="0"/>
    </xf>
    <xf numFmtId="0" fontId="44" fillId="0" borderId="0" xfId="0" applyFont="1" applyFill="1" applyAlignment="1" applyProtection="1">
      <alignment vertical="center"/>
      <protection/>
    </xf>
    <xf numFmtId="0" fontId="45" fillId="0" borderId="0" xfId="0" applyFont="1" applyFill="1" applyAlignment="1" applyProtection="1">
      <alignment vertical="center"/>
      <protection/>
    </xf>
    <xf numFmtId="0" fontId="28" fillId="37" borderId="0" xfId="0" applyFont="1" applyFill="1" applyAlignment="1" applyProtection="1">
      <alignment vertical="center"/>
      <protection/>
    </xf>
    <xf numFmtId="0" fontId="46" fillId="0" borderId="0" xfId="0" applyFont="1" applyFill="1" applyAlignment="1" applyProtection="1">
      <alignment vertical="top"/>
      <protection/>
    </xf>
    <xf numFmtId="0" fontId="47" fillId="0" borderId="0" xfId="0" applyFont="1" applyFill="1" applyAlignment="1" applyProtection="1">
      <alignment vertical="top"/>
      <protection/>
    </xf>
    <xf numFmtId="0" fontId="48"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Alignment="1" applyProtection="1">
      <alignment vertical="center" wrapText="1"/>
      <protection/>
    </xf>
    <xf numFmtId="0" fontId="44" fillId="0" borderId="0" xfId="0" applyFont="1" applyFill="1" applyAlignment="1" applyProtection="1">
      <alignment horizontal="left" vertical="center" wrapText="1"/>
      <protection/>
    </xf>
    <xf numFmtId="0" fontId="43" fillId="0" borderId="15" xfId="0"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protection/>
    </xf>
    <xf numFmtId="0" fontId="48" fillId="0" borderId="0" xfId="0" applyFont="1" applyFill="1" applyBorder="1" applyAlignment="1" applyProtection="1">
      <alignment vertical="center" shrinkToFit="1"/>
      <protection/>
    </xf>
    <xf numFmtId="0" fontId="43" fillId="0" borderId="17" xfId="0" applyFont="1" applyFill="1" applyBorder="1" applyAlignment="1" applyProtection="1">
      <alignment horizontal="center" vertical="center"/>
      <protection/>
    </xf>
    <xf numFmtId="0" fontId="43" fillId="0" borderId="18" xfId="0" applyFont="1" applyFill="1" applyBorder="1" applyAlignment="1" applyProtection="1">
      <alignment horizontal="center" vertical="center"/>
      <protection/>
    </xf>
    <xf numFmtId="0" fontId="43" fillId="0" borderId="19" xfId="0" applyFont="1" applyFill="1" applyBorder="1" applyAlignment="1" applyProtection="1">
      <alignment horizontal="center" vertical="center"/>
      <protection/>
    </xf>
    <xf numFmtId="0" fontId="43" fillId="0" borderId="20" xfId="0" applyFont="1" applyFill="1" applyBorder="1" applyAlignment="1" applyProtection="1">
      <alignment horizontal="center" vertical="center"/>
      <protection/>
    </xf>
    <xf numFmtId="0" fontId="44" fillId="0" borderId="0" xfId="0" applyFont="1" applyFill="1" applyBorder="1" applyAlignment="1" applyProtection="1">
      <alignment horizontal="distributed" vertical="center"/>
      <protection/>
    </xf>
    <xf numFmtId="0" fontId="44" fillId="0" borderId="0" xfId="0" applyFont="1" applyFill="1" applyBorder="1" applyAlignment="1" applyProtection="1">
      <alignment vertical="center" wrapText="1"/>
      <protection/>
    </xf>
    <xf numFmtId="0" fontId="44" fillId="0" borderId="0" xfId="0" applyFont="1" applyFill="1" applyBorder="1" applyAlignment="1" applyProtection="1">
      <alignment vertical="center"/>
      <protection/>
    </xf>
    <xf numFmtId="0" fontId="43" fillId="0" borderId="0" xfId="0" applyFont="1" applyFill="1" applyAlignment="1" applyProtection="1">
      <alignment horizontal="right" vertical="center"/>
      <protection/>
    </xf>
    <xf numFmtId="0" fontId="49" fillId="37" borderId="0" xfId="0" applyFont="1" applyFill="1" applyAlignment="1" applyProtection="1">
      <alignment vertical="center" wrapText="1"/>
      <protection/>
    </xf>
    <xf numFmtId="0" fontId="44"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protection/>
    </xf>
    <xf numFmtId="0" fontId="44" fillId="37" borderId="0" xfId="0" applyFont="1" applyFill="1" applyAlignment="1" applyProtection="1">
      <alignment vertical="center"/>
      <protection/>
    </xf>
    <xf numFmtId="0" fontId="44" fillId="37" borderId="0" xfId="0" applyFont="1" applyFill="1" applyAlignment="1" applyProtection="1">
      <alignment horizontal="center" vertical="center"/>
      <protection/>
    </xf>
    <xf numFmtId="0" fontId="48" fillId="37" borderId="0" xfId="0" applyFont="1" applyFill="1" applyBorder="1" applyAlignment="1" applyProtection="1">
      <alignment vertical="center"/>
      <protection/>
    </xf>
    <xf numFmtId="0" fontId="43" fillId="38" borderId="15" xfId="0" applyFont="1" applyFill="1" applyBorder="1" applyAlignment="1" applyProtection="1">
      <alignment horizontal="center" vertical="center"/>
      <protection/>
    </xf>
    <xf numFmtId="0" fontId="43" fillId="0" borderId="21" xfId="0" applyFont="1" applyFill="1" applyBorder="1" applyAlignment="1" applyProtection="1">
      <alignment horizontal="center" vertical="center"/>
      <protection/>
    </xf>
    <xf numFmtId="0" fontId="43" fillId="0" borderId="22" xfId="0" applyFont="1" applyFill="1" applyBorder="1" applyAlignment="1" applyProtection="1">
      <alignment horizontal="center" vertical="center"/>
      <protection/>
    </xf>
    <xf numFmtId="0" fontId="43" fillId="0" borderId="15" xfId="0" applyFont="1" applyFill="1" applyBorder="1" applyAlignment="1" applyProtection="1">
      <alignment horizontal="center" vertical="center"/>
      <protection/>
    </xf>
    <xf numFmtId="0" fontId="44" fillId="0" borderId="0" xfId="0" applyFont="1" applyFill="1" applyAlignment="1" applyProtection="1">
      <alignment horizontal="distributed" vertical="center" wrapText="1"/>
      <protection/>
    </xf>
    <xf numFmtId="0" fontId="43" fillId="0" borderId="14" xfId="0" applyFont="1" applyFill="1" applyBorder="1" applyAlignment="1" applyProtection="1">
      <alignment horizontal="center" vertical="center"/>
      <protection/>
    </xf>
    <xf numFmtId="0" fontId="43" fillId="0" borderId="23" xfId="0" applyFont="1" applyFill="1" applyBorder="1" applyAlignment="1" applyProtection="1">
      <alignment horizontal="center" vertical="center"/>
      <protection/>
    </xf>
    <xf numFmtId="0" fontId="44" fillId="0" borderId="0" xfId="0" applyFont="1" applyFill="1" applyAlignment="1" applyProtection="1">
      <alignment horizontal="center" vertical="center"/>
      <protection/>
    </xf>
    <xf numFmtId="0" fontId="44" fillId="0" borderId="0" xfId="0" applyFont="1" applyFill="1" applyAlignment="1" applyProtection="1">
      <alignment horizontal="right" vertical="center" wrapText="1"/>
      <protection/>
    </xf>
    <xf numFmtId="38" fontId="11" fillId="0" borderId="15" xfId="0" applyNumberFormat="1" applyFont="1" applyFill="1" applyBorder="1" applyAlignment="1" applyProtection="1">
      <alignment horizontal="right" vertical="center" indent="1"/>
      <protection/>
    </xf>
    <xf numFmtId="0" fontId="12" fillId="0" borderId="0" xfId="0" applyFont="1" applyFill="1" applyAlignment="1" applyProtection="1">
      <alignment horizontal="right" vertical="center"/>
      <protection/>
    </xf>
    <xf numFmtId="0" fontId="12" fillId="0" borderId="0" xfId="0" applyFont="1" applyFill="1" applyAlignment="1" applyProtection="1">
      <alignment horizontal="left" vertical="center"/>
      <protection/>
    </xf>
    <xf numFmtId="0" fontId="13" fillId="0" borderId="0" xfId="0" applyFont="1" applyFill="1" applyBorder="1" applyAlignment="1" applyProtection="1">
      <alignment horizontal="center" vertical="center"/>
      <protection/>
    </xf>
    <xf numFmtId="0" fontId="50" fillId="0" borderId="0" xfId="0" applyFont="1" applyFill="1" applyAlignment="1" applyProtection="1">
      <alignment horizontal="right" vertical="center"/>
      <protection/>
    </xf>
    <xf numFmtId="0" fontId="13" fillId="0" borderId="0" xfId="0" applyFont="1" applyFill="1" applyAlignment="1" applyProtection="1">
      <alignment horizontal="center" vertical="center"/>
      <protection/>
    </xf>
    <xf numFmtId="0" fontId="0" fillId="0" borderId="0" xfId="0" applyFill="1" applyBorder="1" applyAlignment="1" applyProtection="1">
      <alignment horizontal="distributed" vertical="center" indent="1"/>
      <protection/>
    </xf>
    <xf numFmtId="0" fontId="0" fillId="0" borderId="0" xfId="0" applyFill="1" applyBorder="1" applyAlignment="1" applyProtection="1">
      <alignment vertical="center"/>
      <protection/>
    </xf>
    <xf numFmtId="0" fontId="51" fillId="0" borderId="0" xfId="0" applyFont="1" applyFill="1" applyBorder="1" applyAlignment="1" applyProtection="1">
      <alignment horizontal="center" vertical="center" shrinkToFit="1"/>
      <protection/>
    </xf>
    <xf numFmtId="0" fontId="52" fillId="0" borderId="0" xfId="0" applyFont="1" applyFill="1" applyAlignment="1" applyProtection="1">
      <alignment vertical="center"/>
      <protection/>
    </xf>
    <xf numFmtId="0" fontId="42" fillId="0" borderId="0" xfId="0" applyFont="1" applyFill="1" applyBorder="1" applyAlignment="1" applyProtection="1">
      <alignment vertical="center"/>
      <protection/>
    </xf>
    <xf numFmtId="0" fontId="53" fillId="0" borderId="0" xfId="0" applyFont="1" applyFill="1" applyBorder="1" applyAlignment="1" applyProtection="1">
      <alignment horizontal="center" vertical="center"/>
      <protection/>
    </xf>
    <xf numFmtId="0" fontId="41"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42" fillId="0" borderId="0" xfId="0" applyFont="1" applyFill="1" applyBorder="1" applyAlignment="1" applyProtection="1">
      <alignment horizontal="left" vertical="center"/>
      <protection/>
    </xf>
    <xf numFmtId="0" fontId="18" fillId="0" borderId="0" xfId="0" applyFont="1" applyFill="1" applyAlignment="1" applyProtection="1">
      <alignment vertical="center" wrapText="1"/>
      <protection/>
    </xf>
    <xf numFmtId="0" fontId="17" fillId="0" borderId="0" xfId="0" applyFont="1" applyFill="1" applyAlignment="1" applyProtection="1">
      <alignment horizontal="center" vertical="center"/>
      <protection/>
    </xf>
    <xf numFmtId="0" fontId="54" fillId="0" borderId="0" xfId="0" applyFont="1" applyFill="1" applyBorder="1" applyAlignment="1" applyProtection="1">
      <alignment horizontal="center" vertical="center"/>
      <protection/>
    </xf>
    <xf numFmtId="0" fontId="0" fillId="33" borderId="0" xfId="0" applyFill="1" applyBorder="1" applyAlignment="1" applyProtection="1">
      <alignment vertical="center"/>
      <protection/>
    </xf>
    <xf numFmtId="0" fontId="0" fillId="0" borderId="0" xfId="0" applyFill="1" applyAlignment="1" applyProtection="1">
      <alignment vertical="center" shrinkToFit="1"/>
      <protection/>
    </xf>
    <xf numFmtId="0" fontId="18" fillId="33" borderId="0" xfId="0" applyFont="1" applyFill="1" applyAlignment="1" applyProtection="1">
      <alignment vertical="center"/>
      <protection/>
    </xf>
    <xf numFmtId="0" fontId="50" fillId="33" borderId="0" xfId="0" applyFont="1" applyFill="1" applyAlignment="1" applyProtection="1">
      <alignment vertical="center"/>
      <protection/>
    </xf>
    <xf numFmtId="0" fontId="39"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distributed" vertical="center" indent="1"/>
      <protection/>
    </xf>
    <xf numFmtId="0" fontId="13" fillId="0" borderId="0" xfId="0" applyFont="1" applyFill="1" applyBorder="1" applyAlignment="1" applyProtection="1">
      <alignment vertical="center"/>
      <protection/>
    </xf>
    <xf numFmtId="0" fontId="13" fillId="33" borderId="0" xfId="0" applyFont="1" applyFill="1" applyAlignment="1" applyProtection="1">
      <alignment horizontal="left" vertical="center"/>
      <protection/>
    </xf>
    <xf numFmtId="0" fontId="33" fillId="33" borderId="0" xfId="0" applyFont="1" applyFill="1" applyAlignment="1" applyProtection="1">
      <alignment horizontal="left" vertical="center"/>
      <protection/>
    </xf>
    <xf numFmtId="0" fontId="32" fillId="0" borderId="10" xfId="0" applyFont="1" applyFill="1" applyBorder="1" applyAlignment="1" applyProtection="1">
      <alignment vertical="center"/>
      <protection/>
    </xf>
    <xf numFmtId="0" fontId="32" fillId="0" borderId="0" xfId="0" applyFont="1" applyFill="1" applyAlignment="1" applyProtection="1">
      <alignment vertical="center"/>
      <protection/>
    </xf>
    <xf numFmtId="0" fontId="55" fillId="0" borderId="0" xfId="0" applyFont="1" applyBorder="1" applyAlignment="1">
      <alignment vertical="center"/>
    </xf>
    <xf numFmtId="0" fontId="56" fillId="0" borderId="0" xfId="0" applyFont="1" applyAlignment="1">
      <alignment horizontal="left" vertical="top" wrapText="1"/>
    </xf>
    <xf numFmtId="0" fontId="56" fillId="0" borderId="0" xfId="0" applyFont="1" applyAlignment="1">
      <alignment horizontal="left" vertical="top"/>
    </xf>
    <xf numFmtId="0" fontId="56" fillId="0" borderId="0" xfId="0" applyFont="1" applyAlignment="1">
      <alignment vertical="top" wrapText="1"/>
    </xf>
    <xf numFmtId="0" fontId="56" fillId="0" borderId="0" xfId="0" applyFont="1" applyAlignment="1">
      <alignment vertical="top"/>
    </xf>
    <xf numFmtId="0" fontId="26" fillId="0" borderId="0" xfId="0" applyFont="1" applyFill="1" applyAlignment="1" applyProtection="1">
      <alignment vertical="center"/>
      <protection/>
    </xf>
    <xf numFmtId="0" fontId="59" fillId="0" borderId="0" xfId="0" applyFont="1" applyFill="1" applyBorder="1" applyAlignment="1" applyProtection="1">
      <alignment vertical="top"/>
      <protection/>
    </xf>
    <xf numFmtId="0" fontId="0"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wrapText="1"/>
      <protection/>
    </xf>
    <xf numFmtId="0" fontId="54"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20" fillId="0" borderId="0" xfId="0" applyFont="1" applyFill="1" applyAlignment="1" applyProtection="1">
      <alignment vertical="center" wrapText="1"/>
      <protection/>
    </xf>
    <xf numFmtId="0" fontId="60" fillId="38" borderId="15" xfId="0" applyFont="1" applyFill="1" applyBorder="1" applyAlignment="1" applyProtection="1">
      <alignment vertical="center" wrapText="1"/>
      <protection locked="0"/>
    </xf>
    <xf numFmtId="0" fontId="60" fillId="38" borderId="15" xfId="0" applyFont="1" applyFill="1" applyBorder="1" applyAlignment="1" applyProtection="1">
      <alignment horizontal="center" vertical="center" wrapText="1"/>
      <protection locked="0"/>
    </xf>
    <xf numFmtId="38" fontId="60" fillId="38" borderId="15" xfId="49" applyFont="1" applyFill="1" applyBorder="1" applyAlignment="1" applyProtection="1">
      <alignment horizontal="right" vertical="center" indent="1" shrinkToFit="1"/>
      <protection locked="0"/>
    </xf>
    <xf numFmtId="0" fontId="60" fillId="38" borderId="24" xfId="0" applyFont="1" applyFill="1" applyBorder="1" applyAlignment="1" applyProtection="1">
      <alignment horizontal="center" vertical="center" shrinkToFit="1"/>
      <protection locked="0"/>
    </xf>
    <xf numFmtId="0" fontId="60" fillId="38" borderId="25" xfId="0" applyFont="1" applyFill="1" applyBorder="1" applyAlignment="1" applyProtection="1">
      <alignment horizontal="center" vertical="center" shrinkToFit="1"/>
      <protection locked="0"/>
    </xf>
    <xf numFmtId="0" fontId="18" fillId="0" borderId="0" xfId="0" applyFont="1" applyFill="1" applyAlignment="1" applyProtection="1">
      <alignment horizontal="left" vertical="center" wrapText="1"/>
      <protection/>
    </xf>
    <xf numFmtId="0" fontId="20" fillId="0" borderId="0" xfId="0" applyFont="1" applyFill="1" applyAlignment="1" applyProtection="1">
      <alignment vertical="center"/>
      <protection/>
    </xf>
    <xf numFmtId="0" fontId="17" fillId="0" borderId="0" xfId="0" applyFont="1" applyFill="1" applyAlignment="1" applyProtection="1">
      <alignment vertical="center"/>
      <protection/>
    </xf>
    <xf numFmtId="0" fontId="18" fillId="0" borderId="0" xfId="0" applyFont="1" applyFill="1" applyAlignment="1" applyProtection="1">
      <alignment vertical="center"/>
      <protection/>
    </xf>
    <xf numFmtId="0" fontId="37" fillId="0" borderId="0" xfId="0" applyFont="1" applyFill="1" applyAlignment="1" applyProtection="1">
      <alignment vertical="center" wrapText="1"/>
      <protection/>
    </xf>
    <xf numFmtId="0" fontId="35" fillId="0" borderId="0" xfId="0" applyFont="1" applyFill="1" applyAlignment="1" applyProtection="1">
      <alignment horizontal="left" vertical="center"/>
      <protection/>
    </xf>
    <xf numFmtId="0" fontId="61" fillId="0" borderId="0" xfId="0" applyFont="1" applyFill="1" applyBorder="1" applyAlignment="1" applyProtection="1">
      <alignment vertical="top"/>
      <protection/>
    </xf>
    <xf numFmtId="177" fontId="62" fillId="38" borderId="26" xfId="0" applyNumberFormat="1" applyFont="1" applyFill="1" applyBorder="1" applyAlignment="1" applyProtection="1">
      <alignment horizontal="center" vertical="center"/>
      <protection/>
    </xf>
    <xf numFmtId="177" fontId="62" fillId="38" borderId="10" xfId="0" applyNumberFormat="1" applyFont="1" applyFill="1" applyBorder="1" applyAlignment="1" applyProtection="1">
      <alignment horizontal="center" vertical="center"/>
      <protection/>
    </xf>
    <xf numFmtId="0" fontId="49" fillId="0" borderId="0" xfId="0" applyFont="1" applyFill="1" applyAlignment="1" applyProtection="1">
      <alignment vertical="center" wrapText="1"/>
      <protection/>
    </xf>
    <xf numFmtId="0" fontId="50" fillId="0" borderId="0" xfId="0" applyFont="1" applyFill="1" applyAlignment="1" applyProtection="1">
      <alignment vertical="center"/>
      <protection/>
    </xf>
    <xf numFmtId="0" fontId="28" fillId="0" borderId="0" xfId="0" applyFont="1" applyFill="1" applyAlignment="1" applyProtection="1">
      <alignment vertical="center"/>
      <protection/>
    </xf>
    <xf numFmtId="0" fontId="53" fillId="0" borderId="0" xfId="0" applyFont="1" applyFill="1" applyAlignment="1" applyProtection="1">
      <alignment horizontal="left" vertical="center"/>
      <protection/>
    </xf>
    <xf numFmtId="0" fontId="17" fillId="0" borderId="0" xfId="0" applyFont="1" applyFill="1" applyAlignment="1" applyProtection="1">
      <alignment horizontal="left" vertical="center"/>
      <protection/>
    </xf>
    <xf numFmtId="177" fontId="60" fillId="38" borderId="25" xfId="0" applyNumberFormat="1" applyFont="1" applyFill="1" applyBorder="1" applyAlignment="1" applyProtection="1">
      <alignment horizontal="center" vertical="center" shrinkToFit="1"/>
      <protection locked="0"/>
    </xf>
    <xf numFmtId="177" fontId="60" fillId="38" borderId="24"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distributed" vertical="center" wrapText="1" indent="1"/>
      <protection/>
    </xf>
    <xf numFmtId="0" fontId="11" fillId="0" borderId="15"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protection/>
    </xf>
    <xf numFmtId="0" fontId="50" fillId="0" borderId="0" xfId="0" applyFont="1" applyFill="1" applyAlignment="1" applyProtection="1">
      <alignment horizontal="center" vertical="center"/>
      <protection/>
    </xf>
    <xf numFmtId="0" fontId="0" fillId="0" borderId="0" xfId="0" applyFill="1" applyAlignment="1" applyProtection="1">
      <alignment horizontal="left" vertical="center" wrapText="1"/>
      <protection/>
    </xf>
    <xf numFmtId="0" fontId="63" fillId="0" borderId="0" xfId="0" applyFont="1" applyFill="1" applyAlignment="1" applyProtection="1">
      <alignment horizontal="center" vertical="center"/>
      <protection/>
    </xf>
    <xf numFmtId="0" fontId="13" fillId="38" borderId="27" xfId="0" applyFont="1" applyFill="1" applyBorder="1" applyAlignment="1" applyProtection="1">
      <alignment horizontal="center" vertical="center"/>
      <protection/>
    </xf>
    <xf numFmtId="0" fontId="58" fillId="38" borderId="21" xfId="0" applyFont="1" applyFill="1" applyBorder="1" applyAlignment="1" applyProtection="1">
      <alignment vertical="center"/>
      <protection/>
    </xf>
    <xf numFmtId="0" fontId="58" fillId="38" borderId="28" xfId="0" applyFont="1" applyFill="1" applyBorder="1" applyAlignment="1" applyProtection="1">
      <alignment vertical="center"/>
      <protection/>
    </xf>
    <xf numFmtId="0" fontId="58" fillId="38" borderId="22" xfId="0" applyFont="1" applyFill="1" applyBorder="1" applyAlignment="1" applyProtection="1">
      <alignment vertical="center"/>
      <protection/>
    </xf>
    <xf numFmtId="0" fontId="0" fillId="0" borderId="0" xfId="0" applyFill="1" applyAlignment="1" applyProtection="1">
      <alignment vertical="center"/>
      <protection/>
    </xf>
    <xf numFmtId="0" fontId="26" fillId="0" borderId="0" xfId="0" applyFont="1" applyFill="1" applyAlignment="1" applyProtection="1">
      <alignment vertical="center"/>
      <protection/>
    </xf>
    <xf numFmtId="0" fontId="61" fillId="38" borderId="15" xfId="0" applyFont="1" applyFill="1" applyBorder="1" applyAlignment="1" applyProtection="1">
      <alignment horizontal="center" vertical="center"/>
      <protection/>
    </xf>
    <xf numFmtId="0" fontId="64" fillId="38" borderId="15" xfId="0" applyFont="1" applyFill="1" applyBorder="1" applyAlignment="1" applyProtection="1">
      <alignment horizontal="center" vertical="center"/>
      <protection locked="0"/>
    </xf>
    <xf numFmtId="0" fontId="0" fillId="39" borderId="0" xfId="0" applyFill="1" applyAlignment="1" applyProtection="1">
      <alignment vertical="center"/>
      <protection/>
    </xf>
    <xf numFmtId="0" fontId="0" fillId="38" borderId="24" xfId="0" applyFill="1" applyBorder="1" applyAlignment="1" applyProtection="1">
      <alignment vertical="center"/>
      <protection/>
    </xf>
    <xf numFmtId="0" fontId="0" fillId="38" borderId="27" xfId="0" applyFill="1" applyBorder="1" applyAlignment="1" applyProtection="1">
      <alignment vertical="center"/>
      <protection/>
    </xf>
    <xf numFmtId="0" fontId="0" fillId="38" borderId="25" xfId="0" applyFill="1" applyBorder="1" applyAlignment="1" applyProtection="1">
      <alignment vertical="center"/>
      <protection/>
    </xf>
    <xf numFmtId="0" fontId="0" fillId="38" borderId="27" xfId="0" applyFill="1" applyBorder="1" applyAlignment="1" applyProtection="1">
      <alignment vertical="center"/>
      <protection locked="0"/>
    </xf>
    <xf numFmtId="0" fontId="52" fillId="39" borderId="0" xfId="0" applyFont="1" applyFill="1" applyAlignment="1" applyProtection="1">
      <alignment horizontal="left" vertical="center"/>
      <protection/>
    </xf>
    <xf numFmtId="0" fontId="17" fillId="0" borderId="0" xfId="0" applyFont="1" applyFill="1" applyAlignment="1" applyProtection="1">
      <alignment vertical="top"/>
      <protection/>
    </xf>
    <xf numFmtId="0" fontId="53" fillId="0" borderId="0" xfId="0" applyFont="1" applyFill="1" applyAlignment="1" applyProtection="1">
      <alignment vertical="top"/>
      <protection/>
    </xf>
    <xf numFmtId="0" fontId="27" fillId="0" borderId="0" xfId="0" applyFont="1" applyFill="1" applyBorder="1" applyAlignment="1" applyProtection="1">
      <alignment vertical="center"/>
      <protection/>
    </xf>
    <xf numFmtId="0" fontId="32"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148" fillId="0" borderId="0" xfId="0" applyFont="1" applyFill="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36" borderId="1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xf>
    <xf numFmtId="0" fontId="9" fillId="0" borderId="29" xfId="0" applyFont="1" applyFill="1" applyBorder="1" applyAlignment="1" applyProtection="1">
      <alignment horizontal="left" vertical="center"/>
      <protection/>
    </xf>
    <xf numFmtId="0" fontId="9" fillId="0" borderId="30" xfId="0" applyFont="1" applyFill="1" applyBorder="1" applyAlignment="1" applyProtection="1">
      <alignment horizontal="left" vertical="center"/>
      <protection/>
    </xf>
    <xf numFmtId="0" fontId="9" fillId="0" borderId="22"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left" vertical="center"/>
      <protection/>
    </xf>
    <xf numFmtId="0" fontId="9" fillId="0" borderId="32" xfId="0" applyFont="1" applyFill="1" applyBorder="1" applyAlignment="1" applyProtection="1">
      <alignment horizontal="left" vertical="center"/>
      <protection/>
    </xf>
    <xf numFmtId="0" fontId="9" fillId="0" borderId="19" xfId="0" applyFont="1" applyFill="1" applyBorder="1" applyAlignment="1" applyProtection="1">
      <alignment horizontal="center" vertical="center"/>
      <protection/>
    </xf>
    <xf numFmtId="0" fontId="9" fillId="0" borderId="33" xfId="0" applyFont="1" applyFill="1" applyBorder="1" applyAlignment="1" applyProtection="1">
      <alignment horizontal="left" vertical="center"/>
      <protection/>
    </xf>
    <xf numFmtId="0" fontId="9" fillId="0" borderId="34" xfId="0" applyFont="1" applyFill="1" applyBorder="1" applyAlignment="1" applyProtection="1">
      <alignment horizontal="left" vertical="center"/>
      <protection/>
    </xf>
    <xf numFmtId="0" fontId="149" fillId="0" borderId="0" xfId="0" applyFont="1" applyFill="1" applyAlignment="1" applyProtection="1">
      <alignment vertical="center"/>
      <protection/>
    </xf>
    <xf numFmtId="0" fontId="149" fillId="0" borderId="0" xfId="0" applyFont="1" applyFill="1" applyBorder="1" applyAlignment="1" applyProtection="1">
      <alignment vertical="center"/>
      <protection/>
    </xf>
    <xf numFmtId="0" fontId="58" fillId="28" borderId="21" xfId="0" applyFont="1" applyFill="1" applyBorder="1" applyAlignment="1" applyProtection="1">
      <alignment vertical="center"/>
      <protection/>
    </xf>
    <xf numFmtId="0" fontId="58" fillId="28" borderId="28" xfId="0" applyFont="1" applyFill="1" applyBorder="1" applyAlignment="1" applyProtection="1">
      <alignment vertical="center"/>
      <protection/>
    </xf>
    <xf numFmtId="0" fontId="58" fillId="28" borderId="22" xfId="0" applyFont="1" applyFill="1" applyBorder="1" applyAlignment="1" applyProtection="1">
      <alignment vertical="center"/>
      <protection/>
    </xf>
    <xf numFmtId="0" fontId="0" fillId="0" borderId="0" xfId="0" applyAlignment="1">
      <alignment vertical="center"/>
    </xf>
    <xf numFmtId="0" fontId="9" fillId="0" borderId="14" xfId="0" applyFont="1" applyFill="1" applyBorder="1" applyAlignment="1" applyProtection="1">
      <alignment horizontal="center" vertical="center" shrinkToFit="1"/>
      <protection/>
    </xf>
    <xf numFmtId="0" fontId="10" fillId="0" borderId="0" xfId="0" applyFont="1" applyFill="1" applyAlignment="1" applyProtection="1">
      <alignment vertical="center"/>
      <protection/>
    </xf>
    <xf numFmtId="0" fontId="28" fillId="0" borderId="0" xfId="0" applyFont="1" applyFill="1" applyAlignment="1" applyProtection="1">
      <alignment horizontal="left" vertical="center" wrapText="1"/>
      <protection/>
    </xf>
    <xf numFmtId="0" fontId="43" fillId="0" borderId="33" xfId="0" applyFont="1" applyFill="1" applyBorder="1" applyAlignment="1" applyProtection="1">
      <alignment horizontal="left" vertical="center"/>
      <protection/>
    </xf>
    <xf numFmtId="0" fontId="43" fillId="0" borderId="34" xfId="0" applyFont="1" applyFill="1" applyBorder="1" applyAlignment="1" applyProtection="1">
      <alignment horizontal="left" vertical="center"/>
      <protection/>
    </xf>
    <xf numFmtId="9" fontId="24" fillId="0" borderId="0" xfId="42" applyFont="1" applyFill="1" applyAlignment="1" applyProtection="1">
      <alignment vertical="center"/>
      <protection/>
    </xf>
    <xf numFmtId="0" fontId="0" fillId="0" borderId="0" xfId="0" applyAlignment="1">
      <alignment vertical="center"/>
    </xf>
    <xf numFmtId="0" fontId="22" fillId="0" borderId="35" xfId="0" applyFont="1" applyFill="1" applyBorder="1" applyAlignment="1" applyProtection="1">
      <alignment horizontal="center" vertical="center"/>
      <protection/>
    </xf>
    <xf numFmtId="0" fontId="66" fillId="0" borderId="36" xfId="0" applyFont="1" applyBorder="1" applyAlignment="1">
      <alignment vertical="center"/>
    </xf>
    <xf numFmtId="0" fontId="66" fillId="0" borderId="37" xfId="0" applyFont="1" applyBorder="1" applyAlignment="1">
      <alignment vertical="center"/>
    </xf>
    <xf numFmtId="0" fontId="66" fillId="0" borderId="38" xfId="0" applyFont="1" applyBorder="1" applyAlignment="1">
      <alignment vertical="center"/>
    </xf>
    <xf numFmtId="0" fontId="66" fillId="0" borderId="0" xfId="0" applyFont="1" applyBorder="1" applyAlignment="1">
      <alignment vertical="center"/>
    </xf>
    <xf numFmtId="0" fontId="66"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3" fillId="0" borderId="21" xfId="0" applyFont="1" applyFill="1" applyBorder="1" applyAlignment="1" applyProtection="1">
      <alignment horizontal="center" vertical="center"/>
      <protection/>
    </xf>
    <xf numFmtId="0" fontId="43" fillId="0" borderId="28" xfId="0" applyFont="1" applyFill="1" applyBorder="1" applyAlignment="1" applyProtection="1">
      <alignment horizontal="center" vertical="center"/>
      <protection/>
    </xf>
    <xf numFmtId="0" fontId="43" fillId="0" borderId="22" xfId="0" applyFont="1" applyFill="1" applyBorder="1" applyAlignment="1" applyProtection="1">
      <alignment horizontal="center" vertical="center"/>
      <protection/>
    </xf>
    <xf numFmtId="0" fontId="43" fillId="0" borderId="29" xfId="0" applyFont="1" applyFill="1" applyBorder="1" applyAlignment="1" applyProtection="1">
      <alignment horizontal="left" vertical="center"/>
      <protection/>
    </xf>
    <xf numFmtId="0" fontId="43" fillId="0" borderId="30" xfId="0" applyFont="1" applyFill="1" applyBorder="1" applyAlignment="1" applyProtection="1">
      <alignment horizontal="left" vertical="center"/>
      <protection/>
    </xf>
    <xf numFmtId="0" fontId="43" fillId="0" borderId="13" xfId="0" applyFont="1" applyFill="1" applyBorder="1" applyAlignment="1" applyProtection="1">
      <alignment horizontal="left" vertical="center"/>
      <protection/>
    </xf>
    <xf numFmtId="0" fontId="43" fillId="0" borderId="43" xfId="0" applyFont="1" applyFill="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43" fillId="0" borderId="44" xfId="0" applyFont="1" applyFill="1" applyBorder="1" applyAlignment="1" applyProtection="1">
      <alignment horizontal="left" vertical="center"/>
      <protection/>
    </xf>
    <xf numFmtId="0" fontId="43" fillId="0" borderId="10" xfId="0" applyFont="1" applyFill="1" applyBorder="1" applyAlignment="1" applyProtection="1">
      <alignment horizontal="left" vertical="center"/>
      <protection/>
    </xf>
    <xf numFmtId="0" fontId="43" fillId="0" borderId="45" xfId="0" applyFont="1" applyFill="1" applyBorder="1" applyAlignment="1" applyProtection="1">
      <alignment horizontal="left" vertical="center"/>
      <protection/>
    </xf>
    <xf numFmtId="0" fontId="28" fillId="36" borderId="0" xfId="0" applyFont="1" applyFill="1" applyAlignment="1" applyProtection="1">
      <alignment horizontal="left" vertical="center"/>
      <protection locked="0"/>
    </xf>
    <xf numFmtId="0" fontId="28" fillId="36" borderId="0" xfId="0" applyFont="1" applyFill="1" applyAlignment="1" applyProtection="1">
      <alignment horizontal="left" vertical="center" indent="1"/>
      <protection locked="0"/>
    </xf>
    <xf numFmtId="0" fontId="43" fillId="0" borderId="23" xfId="0" applyFont="1" applyFill="1" applyBorder="1" applyAlignment="1" applyProtection="1">
      <alignment horizontal="center" vertical="center" textRotation="255"/>
      <protection/>
    </xf>
    <xf numFmtId="0" fontId="43" fillId="0" borderId="46" xfId="0" applyFont="1" applyFill="1" applyBorder="1" applyAlignment="1" applyProtection="1">
      <alignment horizontal="center" vertical="center" textRotation="255"/>
      <protection/>
    </xf>
    <xf numFmtId="0" fontId="43" fillId="0" borderId="14" xfId="0" applyFont="1" applyFill="1" applyBorder="1" applyAlignment="1" applyProtection="1">
      <alignment horizontal="center" vertical="center" textRotation="255"/>
      <protection/>
    </xf>
    <xf numFmtId="0" fontId="43" fillId="0" borderId="26" xfId="0" applyFont="1" applyFill="1" applyBorder="1" applyAlignment="1" applyProtection="1">
      <alignment horizontal="left" vertical="center"/>
      <protection/>
    </xf>
    <xf numFmtId="0" fontId="43" fillId="0" borderId="47" xfId="0" applyFont="1" applyFill="1" applyBorder="1" applyAlignment="1" applyProtection="1">
      <alignment horizontal="left" vertical="center"/>
      <protection/>
    </xf>
    <xf numFmtId="0" fontId="43" fillId="0" borderId="15" xfId="0" applyFont="1" applyFill="1" applyBorder="1" applyAlignment="1" applyProtection="1">
      <alignment horizontal="center" vertical="center"/>
      <protection/>
    </xf>
    <xf numFmtId="0" fontId="9" fillId="0" borderId="13"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protection/>
    </xf>
    <xf numFmtId="0" fontId="9" fillId="0" borderId="43" xfId="0" applyFont="1" applyFill="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protection/>
    </xf>
    <xf numFmtId="0" fontId="43" fillId="0" borderId="15"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protection/>
    </xf>
    <xf numFmtId="0" fontId="9" fillId="0" borderId="26" xfId="0" applyFont="1" applyFill="1" applyBorder="1" applyAlignment="1" applyProtection="1">
      <alignment horizontal="left" vertical="center"/>
      <protection/>
    </xf>
    <xf numFmtId="0" fontId="9" fillId="0" borderId="47" xfId="0" applyFont="1" applyFill="1" applyBorder="1" applyAlignment="1" applyProtection="1">
      <alignment horizontal="left" vertical="center"/>
      <protection/>
    </xf>
    <xf numFmtId="0" fontId="44" fillId="0" borderId="0" xfId="0" applyFont="1" applyFill="1" applyAlignment="1" applyProtection="1">
      <alignment horizontal="right" vertical="center" wrapText="1"/>
      <protection/>
    </xf>
    <xf numFmtId="0" fontId="43" fillId="0" borderId="24" xfId="0" applyFont="1" applyFill="1" applyBorder="1" applyAlignment="1" applyProtection="1">
      <alignment horizontal="center" vertical="center"/>
      <protection/>
    </xf>
    <xf numFmtId="0" fontId="43" fillId="0" borderId="27" xfId="0" applyFont="1" applyFill="1" applyBorder="1" applyAlignment="1" applyProtection="1">
      <alignment horizontal="center" vertical="center"/>
      <protection/>
    </xf>
    <xf numFmtId="0" fontId="43" fillId="0" borderId="25" xfId="0" applyFont="1" applyFill="1" applyBorder="1" applyAlignment="1" applyProtection="1">
      <alignment horizontal="center" vertical="center"/>
      <protection/>
    </xf>
    <xf numFmtId="0" fontId="44" fillId="0" borderId="0" xfId="0" applyFont="1" applyFill="1" applyAlignment="1" applyProtection="1">
      <alignment horizontal="distributed" vertical="center" wrapText="1"/>
      <protection/>
    </xf>
    <xf numFmtId="0" fontId="44" fillId="36" borderId="0" xfId="0" applyFont="1" applyFill="1" applyAlignment="1" applyProtection="1">
      <alignment horizontal="left" vertical="center" wrapText="1"/>
      <protection locked="0"/>
    </xf>
    <xf numFmtId="49" fontId="43" fillId="36" borderId="0" xfId="0" applyNumberFormat="1" applyFont="1" applyFill="1" applyAlignment="1" applyProtection="1">
      <alignment horizontal="left" vertical="center" shrinkToFit="1"/>
      <protection locked="0"/>
    </xf>
    <xf numFmtId="0" fontId="68" fillId="0" borderId="10" xfId="0" applyFont="1" applyFill="1" applyBorder="1" applyAlignment="1" applyProtection="1">
      <alignment horizontal="center" vertical="center"/>
      <protection/>
    </xf>
    <xf numFmtId="0" fontId="9" fillId="0" borderId="29" xfId="0" applyFont="1" applyFill="1" applyBorder="1" applyAlignment="1" applyProtection="1">
      <alignment horizontal="left" vertical="center"/>
      <protection/>
    </xf>
    <xf numFmtId="0" fontId="9" fillId="0" borderId="30" xfId="0" applyFont="1" applyFill="1" applyBorder="1" applyAlignment="1" applyProtection="1">
      <alignment horizontal="left" vertical="center"/>
      <protection/>
    </xf>
    <xf numFmtId="0" fontId="44" fillId="0" borderId="0" xfId="0" applyFont="1" applyFill="1" applyAlignment="1" applyProtection="1">
      <alignment horizontal="center"/>
      <protection locked="0"/>
    </xf>
    <xf numFmtId="0" fontId="43" fillId="0" borderId="0" xfId="0" applyFont="1" applyFill="1" applyAlignment="1" applyProtection="1">
      <alignment horizontal="justify" vertical="center"/>
      <protection/>
    </xf>
    <xf numFmtId="0" fontId="43" fillId="0" borderId="0" xfId="0" applyFont="1" applyFill="1" applyBorder="1" applyAlignment="1" applyProtection="1">
      <alignment horizontal="justify" vertical="center"/>
      <protection/>
    </xf>
    <xf numFmtId="0" fontId="43" fillId="0" borderId="0" xfId="0" applyFont="1" applyFill="1" applyBorder="1" applyAlignment="1" applyProtection="1">
      <alignment horizontal="justify" vertical="top" wrapText="1"/>
      <protection/>
    </xf>
    <xf numFmtId="0" fontId="43" fillId="0" borderId="14" xfId="0"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43" fillId="0" borderId="45" xfId="0" applyFont="1" applyFill="1" applyBorder="1" applyAlignment="1" applyProtection="1">
      <alignment horizontal="center" vertical="center"/>
      <protection/>
    </xf>
    <xf numFmtId="0" fontId="43" fillId="0" borderId="0" xfId="0" applyFont="1" applyFill="1" applyAlignment="1" applyProtection="1">
      <alignment horizontal="justify" vertical="top" wrapText="1"/>
      <protection/>
    </xf>
    <xf numFmtId="0" fontId="67" fillId="40" borderId="48" xfId="0" applyFont="1" applyFill="1" applyBorder="1" applyAlignment="1" applyProtection="1">
      <alignment horizontal="distributed" vertical="center" indent="1"/>
      <protection/>
    </xf>
    <xf numFmtId="0" fontId="67" fillId="40" borderId="49" xfId="0" applyFont="1" applyFill="1" applyBorder="1" applyAlignment="1" applyProtection="1">
      <alignment horizontal="distributed" vertical="center" indent="1"/>
      <protection/>
    </xf>
    <xf numFmtId="0" fontId="67" fillId="40" borderId="50" xfId="0" applyFont="1" applyFill="1" applyBorder="1" applyAlignment="1" applyProtection="1">
      <alignment horizontal="distributed" vertical="center" indent="1"/>
      <protection/>
    </xf>
    <xf numFmtId="0" fontId="43" fillId="0" borderId="31" xfId="0" applyFont="1" applyFill="1" applyBorder="1" applyAlignment="1" applyProtection="1">
      <alignment horizontal="left" vertical="center"/>
      <protection/>
    </xf>
    <xf numFmtId="0" fontId="43" fillId="0" borderId="32" xfId="0" applyFont="1" applyFill="1" applyBorder="1" applyAlignment="1" applyProtection="1">
      <alignment horizontal="left" vertical="center"/>
      <protection/>
    </xf>
    <xf numFmtId="0" fontId="63" fillId="0" borderId="0" xfId="0" applyFont="1" applyFill="1" applyAlignment="1" applyProtection="1">
      <alignment horizontal="center" vertical="center"/>
      <protection/>
    </xf>
    <xf numFmtId="0" fontId="6" fillId="36" borderId="0" xfId="0" applyFont="1" applyFill="1" applyAlignment="1" applyProtection="1">
      <alignment horizontal="left" vertical="center" indent="2"/>
      <protection locked="0"/>
    </xf>
    <xf numFmtId="0" fontId="44" fillId="0" borderId="0" xfId="0" applyFont="1" applyFill="1" applyAlignment="1" applyProtection="1">
      <alignment horizontal="center" vertical="center"/>
      <protection/>
    </xf>
    <xf numFmtId="0" fontId="23" fillId="0" borderId="0" xfId="0" applyFont="1" applyFill="1" applyAlignment="1" applyProtection="1">
      <alignment horizontal="center" vertical="center" shrinkToFit="1"/>
      <protection/>
    </xf>
    <xf numFmtId="0" fontId="23" fillId="0" borderId="0" xfId="0" applyFont="1" applyFill="1" applyAlignment="1" applyProtection="1">
      <alignment horizontal="center" vertical="top"/>
      <protection/>
    </xf>
    <xf numFmtId="0" fontId="43" fillId="0" borderId="31" xfId="0" applyFont="1" applyFill="1" applyBorder="1" applyAlignment="1" applyProtection="1">
      <alignment horizontal="center" vertical="center"/>
      <protection/>
    </xf>
    <xf numFmtId="0" fontId="43" fillId="0" borderId="32" xfId="0" applyFont="1" applyFill="1" applyBorder="1" applyAlignment="1" applyProtection="1">
      <alignment horizontal="center" vertical="center"/>
      <protection/>
    </xf>
    <xf numFmtId="176" fontId="28" fillId="36" borderId="0" xfId="0" applyNumberFormat="1" applyFont="1" applyFill="1" applyAlignment="1" applyProtection="1">
      <alignment horizontal="right" vertical="center"/>
      <protection locked="0"/>
    </xf>
    <xf numFmtId="0" fontId="44" fillId="0" borderId="0" xfId="0" applyFont="1" applyFill="1" applyAlignment="1" applyProtection="1">
      <alignment horizontal="left" vertical="center"/>
      <protection/>
    </xf>
    <xf numFmtId="0" fontId="44" fillId="0" borderId="51" xfId="0" applyFont="1" applyFill="1" applyBorder="1" applyAlignment="1" applyProtection="1">
      <alignment horizontal="center" vertical="center"/>
      <protection/>
    </xf>
    <xf numFmtId="0" fontId="44" fillId="0" borderId="52" xfId="0" applyFont="1" applyFill="1" applyBorder="1" applyAlignment="1" applyProtection="1">
      <alignment horizontal="center" vertical="center"/>
      <protection/>
    </xf>
    <xf numFmtId="0" fontId="44" fillId="0" borderId="53" xfId="0" applyFont="1" applyFill="1" applyBorder="1" applyAlignment="1" applyProtection="1">
      <alignment horizontal="center" vertical="center"/>
      <protection/>
    </xf>
    <xf numFmtId="0" fontId="44" fillId="0" borderId="54" xfId="0" applyFont="1" applyFill="1" applyBorder="1" applyAlignment="1" applyProtection="1">
      <alignment horizontal="center" vertical="center"/>
      <protection/>
    </xf>
    <xf numFmtId="0" fontId="44" fillId="0" borderId="55" xfId="0" applyFont="1" applyFill="1" applyBorder="1" applyAlignment="1" applyProtection="1">
      <alignment horizontal="center" vertical="center"/>
      <protection/>
    </xf>
    <xf numFmtId="0" fontId="44" fillId="0" borderId="56" xfId="0" applyFont="1" applyFill="1" applyBorder="1" applyAlignment="1" applyProtection="1">
      <alignment horizontal="center" vertical="center"/>
      <protection/>
    </xf>
    <xf numFmtId="0" fontId="43" fillId="0" borderId="0" xfId="0" applyFont="1" applyFill="1" applyAlignment="1" applyProtection="1">
      <alignment horizontal="left" vertical="top" wrapText="1"/>
      <protection/>
    </xf>
    <xf numFmtId="0" fontId="0" fillId="0" borderId="0" xfId="0" applyAlignment="1">
      <alignment horizontal="left" vertical="top" wrapText="1"/>
    </xf>
    <xf numFmtId="0" fontId="43" fillId="0" borderId="0" xfId="0" applyFont="1" applyFill="1" applyBorder="1" applyAlignment="1" applyProtection="1">
      <alignment horizontal="justify" vertical="center" wrapText="1"/>
      <protection/>
    </xf>
    <xf numFmtId="0" fontId="43" fillId="0" borderId="57" xfId="0" applyFont="1" applyFill="1" applyBorder="1" applyAlignment="1" applyProtection="1">
      <alignment horizontal="left" vertical="center"/>
      <protection/>
    </xf>
    <xf numFmtId="0" fontId="43" fillId="0" borderId="58" xfId="0" applyFont="1" applyFill="1" applyBorder="1" applyAlignment="1" applyProtection="1">
      <alignment horizontal="left" vertical="center"/>
      <protection/>
    </xf>
    <xf numFmtId="0" fontId="44" fillId="0" borderId="59" xfId="0" applyFont="1" applyFill="1" applyBorder="1" applyAlignment="1" applyProtection="1">
      <alignment horizontal="center" vertical="center" textRotation="255"/>
      <protection/>
    </xf>
    <xf numFmtId="0" fontId="44" fillId="0" borderId="60" xfId="0" applyFont="1" applyFill="1" applyBorder="1" applyAlignment="1" applyProtection="1">
      <alignment horizontal="center" vertical="center" textRotation="255"/>
      <protection/>
    </xf>
    <xf numFmtId="0" fontId="44" fillId="0" borderId="61" xfId="0" applyFont="1" applyFill="1" applyBorder="1" applyAlignment="1" applyProtection="1">
      <alignment horizontal="center" vertical="center" textRotation="255"/>
      <protection/>
    </xf>
    <xf numFmtId="0" fontId="43" fillId="0" borderId="13" xfId="0" applyFont="1" applyFill="1" applyBorder="1" applyAlignment="1" applyProtection="1">
      <alignment horizontal="center" vertical="center"/>
      <protection/>
    </xf>
    <xf numFmtId="0" fontId="43" fillId="0" borderId="43" xfId="0" applyFont="1" applyFill="1" applyBorder="1" applyAlignment="1" applyProtection="1">
      <alignment horizontal="center" vertical="center"/>
      <protection/>
    </xf>
    <xf numFmtId="0" fontId="43" fillId="0" borderId="13" xfId="0" applyFont="1" applyFill="1" applyBorder="1" applyAlignment="1" applyProtection="1">
      <alignment vertical="center" wrapText="1"/>
      <protection/>
    </xf>
    <xf numFmtId="0" fontId="43" fillId="0" borderId="13" xfId="0" applyFont="1" applyFill="1" applyBorder="1" applyAlignment="1" applyProtection="1">
      <alignment vertical="center"/>
      <protection/>
    </xf>
    <xf numFmtId="0" fontId="43" fillId="0" borderId="43" xfId="0"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3" fillId="0" borderId="44" xfId="0" applyFont="1" applyFill="1" applyBorder="1" applyAlignment="1" applyProtection="1">
      <alignment vertical="center"/>
      <protection/>
    </xf>
    <xf numFmtId="0" fontId="43" fillId="0" borderId="10" xfId="0" applyFont="1" applyFill="1" applyBorder="1" applyAlignment="1" applyProtection="1">
      <alignment vertical="center"/>
      <protection/>
    </xf>
    <xf numFmtId="0" fontId="43" fillId="0" borderId="45" xfId="0" applyFont="1" applyFill="1" applyBorder="1" applyAlignment="1" applyProtection="1">
      <alignment vertical="center"/>
      <protection/>
    </xf>
    <xf numFmtId="0" fontId="43" fillId="0" borderId="16" xfId="0" applyFont="1" applyFill="1" applyBorder="1" applyAlignment="1" applyProtection="1">
      <alignment horizontal="center" vertical="center"/>
      <protection/>
    </xf>
    <xf numFmtId="0" fontId="70" fillId="0" borderId="51" xfId="0" applyFont="1" applyFill="1" applyBorder="1" applyAlignment="1" applyProtection="1">
      <alignment horizontal="center" vertical="center" shrinkToFit="1"/>
      <protection/>
    </xf>
    <xf numFmtId="0" fontId="70" fillId="0" borderId="62" xfId="0" applyFont="1" applyFill="1" applyBorder="1" applyAlignment="1" applyProtection="1">
      <alignment horizontal="center" vertical="center" shrinkToFit="1"/>
      <protection/>
    </xf>
    <xf numFmtId="0" fontId="70" fillId="0" borderId="52" xfId="0" applyFont="1" applyFill="1" applyBorder="1" applyAlignment="1" applyProtection="1">
      <alignment horizontal="center" vertical="center" shrinkToFit="1"/>
      <protection/>
    </xf>
    <xf numFmtId="0" fontId="70" fillId="0" borderId="53" xfId="0" applyFont="1" applyFill="1" applyBorder="1" applyAlignment="1" applyProtection="1">
      <alignment horizontal="center" vertical="center" shrinkToFit="1"/>
      <protection/>
    </xf>
    <xf numFmtId="0" fontId="70" fillId="0" borderId="0" xfId="0" applyFont="1" applyFill="1" applyBorder="1" applyAlignment="1" applyProtection="1">
      <alignment horizontal="center" vertical="center" shrinkToFit="1"/>
      <protection/>
    </xf>
    <xf numFmtId="0" fontId="70" fillId="0" borderId="54" xfId="0" applyFont="1" applyFill="1" applyBorder="1" applyAlignment="1" applyProtection="1">
      <alignment horizontal="center" vertical="center" shrinkToFit="1"/>
      <protection/>
    </xf>
    <xf numFmtId="0" fontId="70" fillId="0" borderId="55" xfId="0" applyFont="1" applyFill="1" applyBorder="1" applyAlignment="1" applyProtection="1">
      <alignment horizontal="center" vertical="center" shrinkToFit="1"/>
      <protection/>
    </xf>
    <xf numFmtId="0" fontId="70" fillId="0" borderId="63" xfId="0" applyFont="1" applyFill="1" applyBorder="1" applyAlignment="1" applyProtection="1">
      <alignment horizontal="center" vertical="center" shrinkToFit="1"/>
      <protection/>
    </xf>
    <xf numFmtId="0" fontId="70" fillId="0" borderId="56" xfId="0" applyFont="1" applyFill="1" applyBorder="1" applyAlignment="1" applyProtection="1">
      <alignment horizontal="center" vertical="center" shrinkToFit="1"/>
      <protection/>
    </xf>
    <xf numFmtId="0" fontId="5" fillId="36" borderId="13" xfId="0" applyFont="1" applyFill="1" applyBorder="1" applyAlignment="1" applyProtection="1">
      <alignment horizontal="center" vertical="center"/>
      <protection/>
    </xf>
    <xf numFmtId="0" fontId="5" fillId="36" borderId="13" xfId="0" applyFont="1" applyFill="1" applyBorder="1" applyAlignment="1" applyProtection="1">
      <alignment horizontal="center" vertical="center"/>
      <protection/>
    </xf>
    <xf numFmtId="0" fontId="5" fillId="36" borderId="43" xfId="0" applyFont="1" applyFill="1" applyBorder="1" applyAlignment="1" applyProtection="1">
      <alignment horizontal="center" vertical="center"/>
      <protection/>
    </xf>
    <xf numFmtId="0" fontId="5" fillId="36" borderId="0" xfId="0" applyFont="1" applyFill="1" applyBorder="1" applyAlignment="1" applyProtection="1">
      <alignment horizontal="center" vertical="center"/>
      <protection/>
    </xf>
    <xf numFmtId="0" fontId="5" fillId="36" borderId="0" xfId="0" applyFont="1" applyFill="1" applyBorder="1" applyAlignment="1" applyProtection="1">
      <alignment horizontal="center" vertical="center"/>
      <protection/>
    </xf>
    <xf numFmtId="0" fontId="5" fillId="36" borderId="44"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5" fillId="36" borderId="45" xfId="0" applyFont="1" applyFill="1" applyBorder="1" applyAlignment="1" applyProtection="1">
      <alignment horizontal="center" vertical="center"/>
      <protection/>
    </xf>
    <xf numFmtId="0" fontId="22" fillId="0" borderId="35" xfId="0" applyFont="1" applyFill="1" applyBorder="1" applyAlignment="1" applyProtection="1">
      <alignment horizontal="center" vertical="center"/>
      <protection/>
    </xf>
    <xf numFmtId="0" fontId="22" fillId="0" borderId="36" xfId="0" applyFont="1" applyFill="1" applyBorder="1" applyAlignment="1" applyProtection="1">
      <alignment horizontal="center" vertical="center"/>
      <protection/>
    </xf>
    <xf numFmtId="0" fontId="22" fillId="0" borderId="37" xfId="0" applyFont="1" applyFill="1" applyBorder="1" applyAlignment="1" applyProtection="1">
      <alignment horizontal="center" vertical="center"/>
      <protection/>
    </xf>
    <xf numFmtId="0" fontId="22" fillId="0" borderId="38"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39" xfId="0" applyFont="1" applyFill="1" applyBorder="1" applyAlignment="1" applyProtection="1">
      <alignment horizontal="center" vertical="center"/>
      <protection/>
    </xf>
    <xf numFmtId="0" fontId="22" fillId="0" borderId="40" xfId="0" applyFont="1" applyFill="1" applyBorder="1" applyAlignment="1" applyProtection="1">
      <alignment horizontal="center" vertical="center"/>
      <protection/>
    </xf>
    <xf numFmtId="0" fontId="22" fillId="0" borderId="41" xfId="0" applyFont="1" applyFill="1" applyBorder="1" applyAlignment="1" applyProtection="1">
      <alignment horizontal="center" vertical="center"/>
      <protection/>
    </xf>
    <xf numFmtId="0" fontId="22" fillId="0" borderId="42" xfId="0" applyFont="1" applyFill="1" applyBorder="1" applyAlignment="1" applyProtection="1">
      <alignment horizontal="center" vertical="center"/>
      <protection/>
    </xf>
    <xf numFmtId="0" fontId="32" fillId="0" borderId="0" xfId="0" applyFont="1" applyFill="1" applyAlignment="1" applyProtection="1">
      <alignment horizontal="center" vertical="center"/>
      <protection/>
    </xf>
    <xf numFmtId="0" fontId="0" fillId="0" borderId="0" xfId="0" applyFill="1" applyAlignment="1" applyProtection="1">
      <alignment horizontal="left" vertical="center" shrinkToFit="1"/>
      <protection/>
    </xf>
    <xf numFmtId="0" fontId="12" fillId="0" borderId="0" xfId="0" applyFont="1" applyFill="1" applyAlignment="1" applyProtection="1">
      <alignment horizontal="center" vertical="center"/>
      <protection locked="0"/>
    </xf>
    <xf numFmtId="0" fontId="0" fillId="0" borderId="64" xfId="0" applyFill="1" applyBorder="1" applyAlignment="1" applyProtection="1">
      <alignment horizontal="center" vertical="center" wrapText="1"/>
      <protection/>
    </xf>
    <xf numFmtId="0" fontId="0" fillId="0" borderId="64" xfId="0" applyFill="1" applyBorder="1" applyAlignment="1" applyProtection="1">
      <alignment horizontal="center" vertical="center"/>
      <protection/>
    </xf>
    <xf numFmtId="176" fontId="0" fillId="38" borderId="51" xfId="0" applyNumberFormat="1" applyFont="1" applyFill="1" applyBorder="1" applyAlignment="1" applyProtection="1">
      <alignment horizontal="center" vertical="center"/>
      <protection/>
    </xf>
    <xf numFmtId="176" fontId="0" fillId="38" borderId="53" xfId="0" applyNumberFormat="1" applyFont="1" applyFill="1" applyBorder="1" applyAlignment="1" applyProtection="1">
      <alignment horizontal="center" vertical="center"/>
      <protection/>
    </xf>
    <xf numFmtId="176" fontId="0" fillId="38" borderId="55" xfId="0" applyNumberFormat="1" applyFont="1" applyFill="1" applyBorder="1" applyAlignment="1" applyProtection="1">
      <alignment horizontal="center" vertical="center"/>
      <protection/>
    </xf>
    <xf numFmtId="176" fontId="0" fillId="38" borderId="62" xfId="0" applyNumberFormat="1" applyFont="1" applyFill="1" applyBorder="1" applyAlignment="1" applyProtection="1">
      <alignment horizontal="center" vertical="center"/>
      <protection/>
    </xf>
    <xf numFmtId="176" fontId="0" fillId="38" borderId="0" xfId="0" applyNumberFormat="1" applyFont="1" applyFill="1" applyBorder="1" applyAlignment="1" applyProtection="1">
      <alignment horizontal="center" vertical="center"/>
      <protection/>
    </xf>
    <xf numFmtId="176" fontId="0" fillId="38" borderId="63" xfId="0" applyNumberFormat="1" applyFont="1" applyFill="1" applyBorder="1" applyAlignment="1" applyProtection="1">
      <alignment horizontal="center" vertical="center"/>
      <protection/>
    </xf>
    <xf numFmtId="182" fontId="69" fillId="38" borderId="62" xfId="0" applyNumberFormat="1" applyFont="1" applyFill="1" applyBorder="1" applyAlignment="1" applyProtection="1">
      <alignment horizontal="center" vertical="center"/>
      <protection locked="0"/>
    </xf>
    <xf numFmtId="182" fontId="69" fillId="38" borderId="0" xfId="0" applyNumberFormat="1" applyFont="1" applyFill="1" applyBorder="1" applyAlignment="1" applyProtection="1">
      <alignment horizontal="center" vertical="center"/>
      <protection locked="0"/>
    </xf>
    <xf numFmtId="182" fontId="69" fillId="38" borderId="63" xfId="0" applyNumberFormat="1" applyFont="1" applyFill="1" applyBorder="1" applyAlignment="1" applyProtection="1">
      <alignment horizontal="center" vertical="center"/>
      <protection locked="0"/>
    </xf>
    <xf numFmtId="0" fontId="71" fillId="36" borderId="21" xfId="0" applyFont="1" applyFill="1" applyBorder="1" applyAlignment="1" applyProtection="1">
      <alignment horizontal="center" vertical="center"/>
      <protection locked="0"/>
    </xf>
    <xf numFmtId="0" fontId="71" fillId="36" borderId="43" xfId="0" applyFont="1" applyFill="1" applyBorder="1" applyAlignment="1" applyProtection="1">
      <alignment horizontal="center" vertical="center"/>
      <protection locked="0"/>
    </xf>
    <xf numFmtId="0" fontId="71" fillId="36" borderId="28" xfId="0" applyFont="1" applyFill="1" applyBorder="1" applyAlignment="1" applyProtection="1">
      <alignment horizontal="center" vertical="center"/>
      <protection locked="0"/>
    </xf>
    <xf numFmtId="0" fontId="71" fillId="36" borderId="44" xfId="0" applyFont="1" applyFill="1" applyBorder="1" applyAlignment="1" applyProtection="1">
      <alignment horizontal="center" vertical="center"/>
      <protection locked="0"/>
    </xf>
    <xf numFmtId="0" fontId="71" fillId="36" borderId="22" xfId="0" applyFont="1" applyFill="1" applyBorder="1" applyAlignment="1" applyProtection="1">
      <alignment horizontal="center" vertical="center"/>
      <protection locked="0"/>
    </xf>
    <xf numFmtId="0" fontId="71" fillId="36" borderId="45" xfId="0" applyFont="1" applyFill="1" applyBorder="1" applyAlignment="1" applyProtection="1">
      <alignment horizontal="center" vertical="center"/>
      <protection locked="0"/>
    </xf>
    <xf numFmtId="0" fontId="0" fillId="0" borderId="21" xfId="0" applyFill="1" applyBorder="1" applyAlignment="1" applyProtection="1">
      <alignment horizontal="distributed" vertical="center" wrapText="1" indent="1"/>
      <protection/>
    </xf>
    <xf numFmtId="0" fontId="0" fillId="0" borderId="43" xfId="0" applyFill="1" applyBorder="1" applyAlignment="1" applyProtection="1">
      <alignment horizontal="distributed" vertical="center" wrapText="1" indent="1"/>
      <protection/>
    </xf>
    <xf numFmtId="0" fontId="0" fillId="0" borderId="28" xfId="0" applyFill="1" applyBorder="1" applyAlignment="1" applyProtection="1">
      <alignment horizontal="distributed" vertical="center" wrapText="1" indent="1"/>
      <protection/>
    </xf>
    <xf numFmtId="0" fontId="0" fillId="0" borderId="44" xfId="0" applyFill="1" applyBorder="1" applyAlignment="1" applyProtection="1">
      <alignment horizontal="distributed" vertical="center" wrapText="1" indent="1"/>
      <protection/>
    </xf>
    <xf numFmtId="0" fontId="0" fillId="0" borderId="22" xfId="0" applyFill="1" applyBorder="1" applyAlignment="1" applyProtection="1">
      <alignment horizontal="distributed" vertical="center" wrapText="1" indent="1"/>
      <protection/>
    </xf>
    <xf numFmtId="0" fontId="0" fillId="0" borderId="45" xfId="0" applyFill="1" applyBorder="1" applyAlignment="1" applyProtection="1">
      <alignment horizontal="distributed" vertical="center" wrapText="1" indent="1"/>
      <protection/>
    </xf>
    <xf numFmtId="0" fontId="18" fillId="38" borderId="21" xfId="0" applyFont="1" applyFill="1" applyBorder="1" applyAlignment="1" applyProtection="1">
      <alignment horizontal="center" vertical="center" wrapText="1"/>
      <protection locked="0"/>
    </xf>
    <xf numFmtId="0" fontId="18" fillId="38" borderId="13" xfId="0" applyFont="1" applyFill="1" applyBorder="1" applyAlignment="1" applyProtection="1">
      <alignment horizontal="center" vertical="center" wrapText="1"/>
      <protection locked="0"/>
    </xf>
    <xf numFmtId="0" fontId="18" fillId="38" borderId="43" xfId="0" applyFont="1" applyFill="1" applyBorder="1" applyAlignment="1" applyProtection="1">
      <alignment horizontal="center" vertical="center" wrapText="1"/>
      <protection locked="0"/>
    </xf>
    <xf numFmtId="0" fontId="18" fillId="38" borderId="28" xfId="0" applyFont="1" applyFill="1" applyBorder="1" applyAlignment="1" applyProtection="1">
      <alignment horizontal="center" vertical="center" wrapText="1"/>
      <protection locked="0"/>
    </xf>
    <xf numFmtId="0" fontId="18" fillId="38" borderId="0" xfId="0" applyFont="1" applyFill="1" applyBorder="1" applyAlignment="1" applyProtection="1">
      <alignment horizontal="center" vertical="center" wrapText="1"/>
      <protection locked="0"/>
    </xf>
    <xf numFmtId="0" fontId="18" fillId="38" borderId="44" xfId="0" applyFont="1" applyFill="1" applyBorder="1" applyAlignment="1" applyProtection="1">
      <alignment horizontal="center" vertical="center" wrapText="1"/>
      <protection locked="0"/>
    </xf>
    <xf numFmtId="0" fontId="18" fillId="38" borderId="22" xfId="0" applyFont="1" applyFill="1" applyBorder="1" applyAlignment="1" applyProtection="1">
      <alignment horizontal="center" vertical="center" wrapText="1"/>
      <protection locked="0"/>
    </xf>
    <xf numFmtId="0" fontId="18" fillId="38" borderId="10" xfId="0" applyFont="1" applyFill="1" applyBorder="1" applyAlignment="1" applyProtection="1">
      <alignment horizontal="center" vertical="center" wrapText="1"/>
      <protection locked="0"/>
    </xf>
    <xf numFmtId="0" fontId="18" fillId="38" borderId="45" xfId="0" applyFont="1" applyFill="1" applyBorder="1" applyAlignment="1" applyProtection="1">
      <alignment horizontal="center" vertical="center" wrapText="1"/>
      <protection locked="0"/>
    </xf>
    <xf numFmtId="176" fontId="0" fillId="38" borderId="52" xfId="0" applyNumberFormat="1" applyFont="1" applyFill="1" applyBorder="1" applyAlignment="1" applyProtection="1">
      <alignment horizontal="center" vertical="center"/>
      <protection/>
    </xf>
    <xf numFmtId="176" fontId="0" fillId="38" borderId="54" xfId="0" applyNumberFormat="1" applyFont="1" applyFill="1" applyBorder="1" applyAlignment="1" applyProtection="1">
      <alignment horizontal="center" vertical="center"/>
      <protection/>
    </xf>
    <xf numFmtId="176" fontId="0" fillId="38" borderId="56" xfId="0" applyNumberFormat="1" applyFont="1" applyFill="1" applyBorder="1" applyAlignment="1" applyProtection="1">
      <alignment horizontal="center" vertical="center"/>
      <protection/>
    </xf>
    <xf numFmtId="49" fontId="18" fillId="38" borderId="64" xfId="0" applyNumberFormat="1"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xf>
    <xf numFmtId="0" fontId="0" fillId="0" borderId="15" xfId="0"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18" fillId="38" borderId="64" xfId="0" applyFont="1" applyFill="1" applyBorder="1" applyAlignment="1" applyProtection="1">
      <alignment horizontal="center" vertical="center" wrapText="1"/>
      <protection locked="0"/>
    </xf>
    <xf numFmtId="0" fontId="75" fillId="36" borderId="21" xfId="0" applyFont="1" applyFill="1" applyBorder="1" applyAlignment="1" applyProtection="1">
      <alignment horizontal="center" vertical="center"/>
      <protection locked="0"/>
    </xf>
    <xf numFmtId="0" fontId="75" fillId="36" borderId="13" xfId="0" applyFont="1" applyFill="1" applyBorder="1" applyAlignment="1" applyProtection="1">
      <alignment horizontal="center" vertical="center"/>
      <protection locked="0"/>
    </xf>
    <xf numFmtId="0" fontId="75" fillId="36" borderId="43" xfId="0" applyFont="1" applyFill="1" applyBorder="1" applyAlignment="1" applyProtection="1">
      <alignment horizontal="center" vertical="center"/>
      <protection locked="0"/>
    </xf>
    <xf numFmtId="0" fontId="75" fillId="36" borderId="22" xfId="0" applyFont="1" applyFill="1" applyBorder="1" applyAlignment="1" applyProtection="1">
      <alignment horizontal="center" vertical="center"/>
      <protection locked="0"/>
    </xf>
    <xf numFmtId="0" fontId="75" fillId="36" borderId="10" xfId="0" applyFont="1" applyFill="1" applyBorder="1" applyAlignment="1" applyProtection="1">
      <alignment horizontal="center" vertical="center"/>
      <protection locked="0"/>
    </xf>
    <xf numFmtId="0" fontId="75" fillId="36" borderId="45" xfId="0" applyFont="1" applyFill="1" applyBorder="1" applyAlignment="1" applyProtection="1">
      <alignment horizontal="center" vertical="center"/>
      <protection locked="0"/>
    </xf>
    <xf numFmtId="0" fontId="0" fillId="0" borderId="15" xfId="0" applyFont="1" applyFill="1" applyBorder="1" applyAlignment="1" applyProtection="1">
      <alignment horizontal="distributed" vertical="center" indent="1"/>
      <protection/>
    </xf>
    <xf numFmtId="0" fontId="150" fillId="0" borderId="0" xfId="0" applyFont="1" applyFill="1" applyAlignment="1" applyProtection="1">
      <alignment horizontal="left" vertical="center" wrapText="1"/>
      <protection/>
    </xf>
    <xf numFmtId="0" fontId="150" fillId="0" borderId="0" xfId="0" applyFont="1" applyFill="1" applyAlignment="1" applyProtection="1">
      <alignment horizontal="left" vertical="center"/>
      <protection/>
    </xf>
    <xf numFmtId="0" fontId="66" fillId="0" borderId="51" xfId="0" applyFont="1" applyFill="1" applyBorder="1" applyAlignment="1" applyProtection="1">
      <alignment horizontal="center" vertical="center" shrinkToFit="1"/>
      <protection/>
    </xf>
    <xf numFmtId="0" fontId="66" fillId="0" borderId="62" xfId="0" applyFont="1" applyFill="1" applyBorder="1" applyAlignment="1" applyProtection="1">
      <alignment horizontal="center" vertical="center" shrinkToFit="1"/>
      <protection/>
    </xf>
    <xf numFmtId="0" fontId="66" fillId="0" borderId="52" xfId="0" applyFont="1" applyFill="1" applyBorder="1" applyAlignment="1" applyProtection="1">
      <alignment horizontal="center" vertical="center" shrinkToFit="1"/>
      <protection/>
    </xf>
    <xf numFmtId="0" fontId="66" fillId="0" borderId="53" xfId="0" applyFont="1" applyFill="1" applyBorder="1" applyAlignment="1" applyProtection="1">
      <alignment horizontal="center" vertical="center" shrinkToFit="1"/>
      <protection/>
    </xf>
    <xf numFmtId="0" fontId="66" fillId="0" borderId="0" xfId="0" applyFont="1" applyFill="1" applyBorder="1" applyAlignment="1" applyProtection="1">
      <alignment horizontal="center" vertical="center" shrinkToFit="1"/>
      <protection/>
    </xf>
    <xf numFmtId="0" fontId="66" fillId="0" borderId="54" xfId="0" applyFont="1" applyFill="1" applyBorder="1" applyAlignment="1" applyProtection="1">
      <alignment horizontal="center" vertical="center" shrinkToFit="1"/>
      <protection/>
    </xf>
    <xf numFmtId="0" fontId="66" fillId="0" borderId="55" xfId="0" applyFont="1" applyFill="1" applyBorder="1" applyAlignment="1" applyProtection="1">
      <alignment horizontal="center" vertical="center" shrinkToFit="1"/>
      <protection/>
    </xf>
    <xf numFmtId="0" fontId="66" fillId="0" borderId="63" xfId="0" applyFont="1" applyFill="1" applyBorder="1" applyAlignment="1" applyProtection="1">
      <alignment horizontal="center" vertical="center" shrinkToFit="1"/>
      <protection/>
    </xf>
    <xf numFmtId="0" fontId="66" fillId="0" borderId="56" xfId="0" applyFont="1" applyFill="1" applyBorder="1" applyAlignment="1" applyProtection="1">
      <alignment horizontal="center" vertical="center" shrinkToFit="1"/>
      <protection/>
    </xf>
    <xf numFmtId="0" fontId="22" fillId="0" borderId="35" xfId="0" applyFont="1" applyFill="1" applyBorder="1" applyAlignment="1" applyProtection="1">
      <alignment horizontal="center" vertical="center" shrinkToFit="1"/>
      <protection/>
    </xf>
    <xf numFmtId="0" fontId="22" fillId="0" borderId="36" xfId="0" applyFont="1" applyFill="1" applyBorder="1" applyAlignment="1" applyProtection="1">
      <alignment horizontal="center" vertical="center" shrinkToFit="1"/>
      <protection/>
    </xf>
    <xf numFmtId="0" fontId="22" fillId="0" borderId="37" xfId="0" applyFont="1" applyFill="1" applyBorder="1" applyAlignment="1" applyProtection="1">
      <alignment horizontal="center" vertical="center" shrinkToFit="1"/>
      <protection/>
    </xf>
    <xf numFmtId="0" fontId="22" fillId="0" borderId="38"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39" xfId="0" applyFont="1" applyFill="1" applyBorder="1" applyAlignment="1" applyProtection="1">
      <alignment horizontal="center" vertical="center" shrinkToFit="1"/>
      <protection/>
    </xf>
    <xf numFmtId="0" fontId="22" fillId="0" borderId="40" xfId="0" applyFont="1" applyFill="1" applyBorder="1" applyAlignment="1" applyProtection="1">
      <alignment horizontal="center" vertical="center" shrinkToFit="1"/>
      <protection/>
    </xf>
    <xf numFmtId="0" fontId="22" fillId="0" borderId="41" xfId="0" applyFont="1" applyFill="1" applyBorder="1" applyAlignment="1" applyProtection="1">
      <alignment horizontal="center" vertical="center" shrinkToFit="1"/>
      <protection/>
    </xf>
    <xf numFmtId="0" fontId="22" fillId="0" borderId="42" xfId="0" applyFont="1" applyFill="1" applyBorder="1" applyAlignment="1" applyProtection="1">
      <alignment horizontal="center" vertical="center" shrinkToFit="1"/>
      <protection/>
    </xf>
    <xf numFmtId="0" fontId="15" fillId="0" borderId="0" xfId="0" applyFont="1" applyFill="1" applyAlignment="1" applyProtection="1">
      <alignment horizontal="center" vertical="center"/>
      <protection/>
    </xf>
    <xf numFmtId="0" fontId="60" fillId="38" borderId="24" xfId="0" applyFont="1" applyFill="1" applyBorder="1" applyAlignment="1" applyProtection="1">
      <alignment horizontal="center" vertical="center"/>
      <protection locked="0"/>
    </xf>
    <xf numFmtId="0" fontId="60" fillId="38" borderId="27" xfId="0" applyFont="1" applyFill="1" applyBorder="1" applyAlignment="1" applyProtection="1">
      <alignment horizontal="center" vertical="center"/>
      <protection locked="0"/>
    </xf>
    <xf numFmtId="0" fontId="60" fillId="38" borderId="25" xfId="0" applyFont="1" applyFill="1" applyBorder="1" applyAlignment="1" applyProtection="1">
      <alignment horizontal="center" vertical="center"/>
      <protection locked="0"/>
    </xf>
    <xf numFmtId="56" fontId="60" fillId="38" borderId="24" xfId="0" applyNumberFormat="1" applyFont="1" applyFill="1" applyBorder="1" applyAlignment="1" applyProtection="1">
      <alignment horizontal="center" vertical="center"/>
      <protection locked="0"/>
    </xf>
    <xf numFmtId="56" fontId="60" fillId="38" borderId="27" xfId="0" applyNumberFormat="1" applyFont="1" applyFill="1" applyBorder="1" applyAlignment="1" applyProtection="1">
      <alignment horizontal="center" vertical="center"/>
      <protection locked="0"/>
    </xf>
    <xf numFmtId="56" fontId="60" fillId="38" borderId="25" xfId="0" applyNumberFormat="1" applyFont="1" applyFill="1" applyBorder="1" applyAlignment="1" applyProtection="1">
      <alignment horizontal="center" vertical="center"/>
      <protection locked="0"/>
    </xf>
    <xf numFmtId="0" fontId="60" fillId="38" borderId="24" xfId="0" applyFont="1" applyFill="1" applyBorder="1" applyAlignment="1" applyProtection="1">
      <alignment horizontal="center" vertical="center" wrapText="1"/>
      <protection locked="0"/>
    </xf>
    <xf numFmtId="0" fontId="60" fillId="38" borderId="27" xfId="0" applyFont="1" applyFill="1" applyBorder="1" applyAlignment="1" applyProtection="1">
      <alignment horizontal="center" vertical="center" wrapText="1"/>
      <protection locked="0"/>
    </xf>
    <xf numFmtId="0" fontId="60" fillId="38" borderId="25"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72" fillId="0" borderId="24" xfId="0" applyFont="1" applyFill="1" applyBorder="1" applyAlignment="1" applyProtection="1">
      <alignment horizontal="center" vertical="center"/>
      <protection/>
    </xf>
    <xf numFmtId="0" fontId="72" fillId="0" borderId="27" xfId="0" applyFont="1" applyFill="1" applyBorder="1" applyAlignment="1" applyProtection="1">
      <alignment horizontal="center" vertical="center"/>
      <protection/>
    </xf>
    <xf numFmtId="0" fontId="72" fillId="0" borderId="25" xfId="0" applyFont="1" applyFill="1" applyBorder="1" applyAlignment="1" applyProtection="1">
      <alignment horizontal="center" vertical="center"/>
      <protection/>
    </xf>
    <xf numFmtId="0" fontId="32" fillId="0" borderId="24" xfId="0" applyFont="1" applyFill="1" applyBorder="1" applyAlignment="1" applyProtection="1">
      <alignment horizontal="center" vertical="center" shrinkToFit="1"/>
      <protection/>
    </xf>
    <xf numFmtId="0" fontId="32" fillId="0" borderId="25" xfId="0" applyFont="1" applyFill="1" applyBorder="1" applyAlignment="1" applyProtection="1">
      <alignment horizontal="center" vertical="center" shrinkToFit="1"/>
      <protection/>
    </xf>
    <xf numFmtId="0" fontId="13" fillId="0" borderId="24" xfId="0"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shrinkToFit="1"/>
      <protection/>
    </xf>
    <xf numFmtId="177" fontId="60" fillId="38" borderId="24" xfId="0" applyNumberFormat="1" applyFont="1" applyFill="1" applyBorder="1" applyAlignment="1" applyProtection="1">
      <alignment horizontal="center" vertical="center" shrinkToFit="1"/>
      <protection locked="0"/>
    </xf>
    <xf numFmtId="177" fontId="60" fillId="38" borderId="27" xfId="0" applyNumberFormat="1" applyFont="1" applyFill="1" applyBorder="1" applyAlignment="1" applyProtection="1">
      <alignment horizontal="center" vertical="center" shrinkToFit="1"/>
      <protection locked="0"/>
    </xf>
    <xf numFmtId="177" fontId="60" fillId="38" borderId="25" xfId="0" applyNumberFormat="1"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76" fillId="41"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50" fillId="0" borderId="15" xfId="0" applyFont="1" applyFill="1" applyBorder="1" applyAlignment="1" applyProtection="1">
      <alignment horizontal="center" vertical="center"/>
      <protection/>
    </xf>
    <xf numFmtId="0" fontId="50" fillId="0" borderId="21" xfId="0" applyFont="1" applyFill="1" applyBorder="1" applyAlignment="1" applyProtection="1">
      <alignment horizontal="distributed" vertical="center" wrapText="1" indent="1"/>
      <protection/>
    </xf>
    <xf numFmtId="0" fontId="50" fillId="0" borderId="13" xfId="0" applyFont="1" applyFill="1" applyBorder="1" applyAlignment="1" applyProtection="1">
      <alignment horizontal="distributed" vertical="center" wrapText="1" indent="1"/>
      <protection/>
    </xf>
    <xf numFmtId="0" fontId="50" fillId="0" borderId="43" xfId="0" applyFont="1" applyFill="1" applyBorder="1" applyAlignment="1" applyProtection="1">
      <alignment horizontal="distributed" vertical="center" wrapText="1" indent="1"/>
      <protection/>
    </xf>
    <xf numFmtId="0" fontId="50" fillId="0" borderId="28" xfId="0" applyFont="1" applyFill="1" applyBorder="1" applyAlignment="1" applyProtection="1">
      <alignment horizontal="distributed" vertical="center" wrapText="1" indent="1"/>
      <protection/>
    </xf>
    <xf numFmtId="0" fontId="50" fillId="0" borderId="0" xfId="0" applyFont="1" applyFill="1" applyBorder="1" applyAlignment="1" applyProtection="1">
      <alignment horizontal="distributed" vertical="center" wrapText="1" indent="1"/>
      <protection/>
    </xf>
    <xf numFmtId="0" fontId="50" fillId="0" borderId="44" xfId="0" applyFont="1" applyFill="1" applyBorder="1" applyAlignment="1" applyProtection="1">
      <alignment horizontal="distributed" vertical="center" wrapText="1" indent="1"/>
      <protection/>
    </xf>
    <xf numFmtId="0" fontId="50" fillId="0" borderId="22" xfId="0" applyFont="1" applyFill="1" applyBorder="1" applyAlignment="1" applyProtection="1">
      <alignment horizontal="distributed" vertical="center" wrapText="1" indent="1"/>
      <protection/>
    </xf>
    <xf numFmtId="0" fontId="50" fillId="0" borderId="10" xfId="0" applyFont="1" applyFill="1" applyBorder="1" applyAlignment="1" applyProtection="1">
      <alignment horizontal="distributed" vertical="center" wrapText="1" indent="1"/>
      <protection/>
    </xf>
    <xf numFmtId="0" fontId="50" fillId="0" borderId="45" xfId="0" applyFont="1" applyFill="1" applyBorder="1" applyAlignment="1" applyProtection="1">
      <alignment horizontal="distributed" vertical="center" wrapText="1" indent="1"/>
      <protection/>
    </xf>
    <xf numFmtId="0" fontId="29" fillId="36" borderId="21" xfId="0" applyFont="1" applyFill="1" applyBorder="1" applyAlignment="1" applyProtection="1">
      <alignment horizontal="center" vertical="center" wrapText="1"/>
      <protection locked="0"/>
    </xf>
    <xf numFmtId="0" fontId="29" fillId="36" borderId="13" xfId="0" applyFont="1" applyFill="1" applyBorder="1" applyAlignment="1" applyProtection="1">
      <alignment horizontal="center" vertical="center" wrapText="1"/>
      <protection locked="0"/>
    </xf>
    <xf numFmtId="0" fontId="29" fillId="36" borderId="43" xfId="0" applyFont="1" applyFill="1" applyBorder="1" applyAlignment="1" applyProtection="1">
      <alignment horizontal="center" vertical="center" wrapText="1"/>
      <protection locked="0"/>
    </xf>
    <xf numFmtId="0" fontId="29" fillId="36" borderId="22" xfId="0" applyFont="1" applyFill="1" applyBorder="1" applyAlignment="1" applyProtection="1">
      <alignment horizontal="center" vertical="center" wrapText="1"/>
      <protection locked="0"/>
    </xf>
    <xf numFmtId="0" fontId="29" fillId="36" borderId="10" xfId="0" applyFont="1" applyFill="1" applyBorder="1" applyAlignment="1" applyProtection="1">
      <alignment horizontal="center" vertical="center" wrapText="1"/>
      <protection locked="0"/>
    </xf>
    <xf numFmtId="0" fontId="29" fillId="36" borderId="45"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left" vertical="center"/>
      <protection/>
    </xf>
    <xf numFmtId="0" fontId="8" fillId="36" borderId="15" xfId="0" applyFont="1" applyFill="1" applyBorder="1" applyAlignment="1" applyProtection="1">
      <alignment horizontal="center" vertical="center"/>
      <protection/>
    </xf>
    <xf numFmtId="0" fontId="12" fillId="36" borderId="13" xfId="0" applyFont="1" applyFill="1" applyBorder="1" applyAlignment="1" applyProtection="1">
      <alignment horizontal="left" vertical="center"/>
      <protection/>
    </xf>
    <xf numFmtId="0" fontId="12" fillId="36" borderId="43" xfId="0" applyFont="1" applyFill="1" applyBorder="1" applyAlignment="1" applyProtection="1">
      <alignment horizontal="left" vertical="center"/>
      <protection/>
    </xf>
    <xf numFmtId="0" fontId="12" fillId="36" borderId="10" xfId="0" applyFont="1" applyFill="1" applyBorder="1" applyAlignment="1" applyProtection="1">
      <alignment horizontal="left" vertical="center"/>
      <protection/>
    </xf>
    <xf numFmtId="0" fontId="12" fillId="36" borderId="45" xfId="0" applyFont="1" applyFill="1" applyBorder="1" applyAlignment="1" applyProtection="1">
      <alignment horizontal="left" vertical="center"/>
      <protection/>
    </xf>
    <xf numFmtId="0" fontId="78" fillId="36" borderId="21" xfId="0" applyFont="1" applyFill="1" applyBorder="1" applyAlignment="1" applyProtection="1">
      <alignment horizontal="center" vertical="center"/>
      <protection locked="0"/>
    </xf>
    <xf numFmtId="0" fontId="78" fillId="36" borderId="13" xfId="0" applyFont="1" applyFill="1" applyBorder="1" applyAlignment="1" applyProtection="1">
      <alignment horizontal="center" vertical="center"/>
      <protection locked="0"/>
    </xf>
    <xf numFmtId="0" fontId="78" fillId="36" borderId="22" xfId="0" applyFont="1" applyFill="1" applyBorder="1" applyAlignment="1" applyProtection="1">
      <alignment horizontal="center" vertical="center"/>
      <protection locked="0"/>
    </xf>
    <xf numFmtId="0" fontId="78" fillId="36" borderId="10" xfId="0" applyFont="1" applyFill="1" applyBorder="1" applyAlignment="1" applyProtection="1">
      <alignment horizontal="center" vertical="center"/>
      <protection locked="0"/>
    </xf>
    <xf numFmtId="0" fontId="26" fillId="0" borderId="0" xfId="0" applyFont="1" applyFill="1" applyAlignment="1" applyProtection="1">
      <alignment horizontal="left" vertical="center" wrapText="1"/>
      <protection/>
    </xf>
    <xf numFmtId="0" fontId="0" fillId="0" borderId="10" xfId="0" applyBorder="1" applyAlignment="1">
      <alignment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11" fillId="0" borderId="24" xfId="0" applyFont="1" applyFill="1" applyBorder="1" applyAlignment="1" applyProtection="1">
      <alignment horizontal="left" vertical="center"/>
      <protection/>
    </xf>
    <xf numFmtId="0" fontId="11" fillId="0" borderId="27"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0" fontId="21" fillId="0" borderId="15" xfId="0" applyFont="1" applyFill="1" applyBorder="1" applyAlignment="1" applyProtection="1">
      <alignment horizontal="distributed" vertical="center" indent="1"/>
      <protection/>
    </xf>
    <xf numFmtId="0" fontId="1" fillId="38" borderId="13" xfId="0" applyFont="1" applyFill="1" applyBorder="1" applyAlignment="1" applyProtection="1">
      <alignment horizontal="left" vertical="center"/>
      <protection/>
    </xf>
    <xf numFmtId="0" fontId="1" fillId="38" borderId="43" xfId="0" applyFont="1" applyFill="1" applyBorder="1" applyAlignment="1" applyProtection="1">
      <alignment horizontal="left" vertical="center"/>
      <protection/>
    </xf>
    <xf numFmtId="0" fontId="1" fillId="38" borderId="0" xfId="0" applyFont="1" applyFill="1" applyBorder="1" applyAlignment="1" applyProtection="1">
      <alignment horizontal="left" vertical="center"/>
      <protection/>
    </xf>
    <xf numFmtId="0" fontId="1" fillId="38" borderId="44" xfId="0" applyFont="1" applyFill="1" applyBorder="1" applyAlignment="1" applyProtection="1">
      <alignment horizontal="left" vertical="center"/>
      <protection/>
    </xf>
    <xf numFmtId="0" fontId="1" fillId="38" borderId="10" xfId="0" applyFont="1" applyFill="1" applyBorder="1" applyAlignment="1" applyProtection="1">
      <alignment horizontal="left" vertical="center"/>
      <protection/>
    </xf>
    <xf numFmtId="0" fontId="1" fillId="38" borderId="45" xfId="0" applyFont="1" applyFill="1" applyBorder="1" applyAlignment="1" applyProtection="1">
      <alignment horizontal="left" vertical="center"/>
      <protection/>
    </xf>
    <xf numFmtId="38" fontId="20" fillId="38" borderId="21" xfId="49" applyFont="1" applyFill="1" applyBorder="1" applyAlignment="1" applyProtection="1">
      <alignment horizontal="center" vertical="center"/>
      <protection locked="0"/>
    </xf>
    <xf numFmtId="38" fontId="20" fillId="38" borderId="13" xfId="49" applyFont="1" applyFill="1" applyBorder="1" applyAlignment="1" applyProtection="1">
      <alignment horizontal="center" vertical="center"/>
      <protection locked="0"/>
    </xf>
    <xf numFmtId="38" fontId="20" fillId="38" borderId="28" xfId="49" applyFont="1" applyFill="1" applyBorder="1" applyAlignment="1" applyProtection="1">
      <alignment horizontal="center" vertical="center"/>
      <protection locked="0"/>
    </xf>
    <xf numFmtId="38" fontId="20" fillId="38" borderId="0" xfId="49" applyFont="1" applyFill="1" applyBorder="1" applyAlignment="1" applyProtection="1">
      <alignment horizontal="center" vertical="center"/>
      <protection locked="0"/>
    </xf>
    <xf numFmtId="38" fontId="20" fillId="38" borderId="22" xfId="49" applyFont="1" applyFill="1" applyBorder="1" applyAlignment="1" applyProtection="1">
      <alignment horizontal="center" vertical="center"/>
      <protection locked="0"/>
    </xf>
    <xf numFmtId="38" fontId="20" fillId="38" borderId="10" xfId="49" applyFont="1" applyFill="1" applyBorder="1" applyAlignment="1" applyProtection="1">
      <alignment horizontal="center" vertical="center"/>
      <protection locked="0"/>
    </xf>
    <xf numFmtId="0" fontId="20" fillId="38" borderId="21" xfId="0" applyFont="1" applyFill="1" applyBorder="1" applyAlignment="1" applyProtection="1">
      <alignment horizontal="center" vertical="center"/>
      <protection locked="0"/>
    </xf>
    <xf numFmtId="0" fontId="20" fillId="38" borderId="13" xfId="0" applyFont="1" applyFill="1" applyBorder="1" applyAlignment="1" applyProtection="1">
      <alignment horizontal="center" vertical="center"/>
      <protection locked="0"/>
    </xf>
    <xf numFmtId="0" fontId="20" fillId="38" borderId="43" xfId="0" applyFont="1" applyFill="1" applyBorder="1" applyAlignment="1" applyProtection="1">
      <alignment horizontal="center" vertical="center"/>
      <protection locked="0"/>
    </xf>
    <xf numFmtId="0" fontId="20" fillId="38" borderId="28" xfId="0" applyFont="1" applyFill="1" applyBorder="1" applyAlignment="1" applyProtection="1">
      <alignment horizontal="center" vertical="center"/>
      <protection locked="0"/>
    </xf>
    <xf numFmtId="0" fontId="20" fillId="38" borderId="0" xfId="0" applyFont="1" applyFill="1" applyBorder="1" applyAlignment="1" applyProtection="1">
      <alignment horizontal="center" vertical="center"/>
      <protection locked="0"/>
    </xf>
    <xf numFmtId="0" fontId="20" fillId="38" borderId="44" xfId="0" applyFont="1" applyFill="1" applyBorder="1" applyAlignment="1" applyProtection="1">
      <alignment horizontal="center" vertical="center"/>
      <protection locked="0"/>
    </xf>
    <xf numFmtId="0" fontId="20" fillId="38" borderId="22" xfId="0" applyFont="1" applyFill="1" applyBorder="1" applyAlignment="1" applyProtection="1">
      <alignment horizontal="center" vertical="center"/>
      <protection locked="0"/>
    </xf>
    <xf numFmtId="0" fontId="20" fillId="38" borderId="10" xfId="0" applyFont="1" applyFill="1" applyBorder="1" applyAlignment="1" applyProtection="1">
      <alignment horizontal="center" vertical="center"/>
      <protection locked="0"/>
    </xf>
    <xf numFmtId="0" fontId="20" fillId="38" borderId="45" xfId="0" applyFont="1" applyFill="1" applyBorder="1" applyAlignment="1" applyProtection="1">
      <alignment horizontal="center" vertical="center"/>
      <protection locked="0"/>
    </xf>
    <xf numFmtId="0" fontId="7" fillId="0" borderId="15" xfId="0" applyFont="1" applyFill="1" applyBorder="1" applyAlignment="1" applyProtection="1">
      <alignment horizontal="distributed" vertical="center" indent="1"/>
      <protection/>
    </xf>
    <xf numFmtId="176" fontId="0" fillId="38" borderId="21" xfId="0" applyNumberFormat="1" applyFont="1" applyFill="1" applyBorder="1" applyAlignment="1" applyProtection="1">
      <alignment horizontal="center" vertical="center"/>
      <protection/>
    </xf>
    <xf numFmtId="176" fontId="0" fillId="38" borderId="28" xfId="0" applyNumberFormat="1" applyFont="1" applyFill="1" applyBorder="1" applyAlignment="1" applyProtection="1">
      <alignment horizontal="center" vertical="center"/>
      <protection/>
    </xf>
    <xf numFmtId="176" fontId="0" fillId="38" borderId="13" xfId="0" applyNumberFormat="1" applyFont="1" applyFill="1" applyBorder="1" applyAlignment="1" applyProtection="1">
      <alignment horizontal="center" vertical="center"/>
      <protection/>
    </xf>
    <xf numFmtId="182" fontId="69" fillId="38" borderId="13" xfId="0" applyNumberFormat="1" applyFont="1" applyFill="1" applyBorder="1" applyAlignment="1" applyProtection="1">
      <alignment horizontal="center" vertical="center"/>
      <protection locked="0"/>
    </xf>
    <xf numFmtId="0" fontId="79" fillId="0" borderId="28" xfId="0" applyFont="1" applyFill="1" applyBorder="1" applyAlignment="1" applyProtection="1">
      <alignment horizontal="distributed" vertical="center" wrapText="1" indent="1"/>
      <protection/>
    </xf>
    <xf numFmtId="0" fontId="79" fillId="0" borderId="44" xfId="0" applyFont="1" applyFill="1" applyBorder="1" applyAlignment="1" applyProtection="1">
      <alignment horizontal="distributed" vertical="center" indent="1"/>
      <protection/>
    </xf>
    <xf numFmtId="0" fontId="79" fillId="0" borderId="28" xfId="0" applyFont="1" applyFill="1" applyBorder="1" applyAlignment="1" applyProtection="1">
      <alignment horizontal="distributed" vertical="center" indent="1"/>
      <protection/>
    </xf>
    <xf numFmtId="0" fontId="79" fillId="0" borderId="22" xfId="0" applyFont="1" applyFill="1" applyBorder="1" applyAlignment="1" applyProtection="1">
      <alignment horizontal="distributed" vertical="center" indent="1"/>
      <protection/>
    </xf>
    <xf numFmtId="0" fontId="79" fillId="0" borderId="45" xfId="0" applyFont="1" applyFill="1" applyBorder="1" applyAlignment="1" applyProtection="1">
      <alignment horizontal="distributed" vertical="center" indent="1"/>
      <protection/>
    </xf>
    <xf numFmtId="0" fontId="73" fillId="0" borderId="21" xfId="0" applyFont="1" applyFill="1" applyBorder="1" applyAlignment="1" applyProtection="1">
      <alignment horizontal="distributed" vertical="center" wrapText="1" indent="1"/>
      <protection/>
    </xf>
    <xf numFmtId="0" fontId="73" fillId="0" borderId="43" xfId="0" applyFont="1" applyFill="1" applyBorder="1" applyAlignment="1" applyProtection="1">
      <alignment horizontal="distributed" vertical="center" wrapText="1" indent="1"/>
      <protection/>
    </xf>
    <xf numFmtId="0" fontId="73" fillId="0" borderId="28" xfId="0" applyFont="1" applyFill="1" applyBorder="1" applyAlignment="1" applyProtection="1">
      <alignment horizontal="distributed" vertical="center" wrapText="1" indent="1"/>
      <protection/>
    </xf>
    <xf numFmtId="0" fontId="73" fillId="0" borderId="44" xfId="0" applyFont="1" applyFill="1" applyBorder="1" applyAlignment="1" applyProtection="1">
      <alignment horizontal="distributed" vertical="center" wrapText="1" indent="1"/>
      <protection/>
    </xf>
    <xf numFmtId="182" fontId="69" fillId="38" borderId="10" xfId="0" applyNumberFormat="1" applyFont="1" applyFill="1" applyBorder="1" applyAlignment="1" applyProtection="1">
      <alignment horizontal="center" vertical="center"/>
      <protection locked="0"/>
    </xf>
    <xf numFmtId="0" fontId="52" fillId="41" borderId="0" xfId="0" applyFont="1" applyFill="1" applyAlignment="1" applyProtection="1">
      <alignment horizontal="center" vertical="center"/>
      <protection/>
    </xf>
    <xf numFmtId="0" fontId="21" fillId="0" borderId="15" xfId="0" applyFont="1" applyFill="1" applyBorder="1" applyAlignment="1" applyProtection="1">
      <alignment horizontal="distributed" vertical="center" indent="1"/>
      <protection/>
    </xf>
    <xf numFmtId="0" fontId="20" fillId="38" borderId="21" xfId="0" applyFont="1" applyFill="1" applyBorder="1" applyAlignment="1" applyProtection="1">
      <alignment horizontal="left" vertical="center"/>
      <protection locked="0"/>
    </xf>
    <xf numFmtId="0" fontId="20" fillId="38" borderId="13" xfId="0" applyFont="1" applyFill="1" applyBorder="1" applyAlignment="1" applyProtection="1">
      <alignment horizontal="left" vertical="center"/>
      <protection locked="0"/>
    </xf>
    <xf numFmtId="0" fontId="20" fillId="38" borderId="43" xfId="0" applyFont="1" applyFill="1" applyBorder="1" applyAlignment="1" applyProtection="1">
      <alignment horizontal="left" vertical="center"/>
      <protection locked="0"/>
    </xf>
    <xf numFmtId="0" fontId="20" fillId="38" borderId="28" xfId="0" applyFont="1" applyFill="1" applyBorder="1" applyAlignment="1" applyProtection="1">
      <alignment horizontal="left" vertical="center"/>
      <protection locked="0"/>
    </xf>
    <xf numFmtId="0" fontId="20" fillId="38" borderId="0" xfId="0" applyFont="1" applyFill="1" applyBorder="1" applyAlignment="1" applyProtection="1">
      <alignment horizontal="left" vertical="center"/>
      <protection locked="0"/>
    </xf>
    <xf numFmtId="0" fontId="20" fillId="38" borderId="44" xfId="0" applyFont="1" applyFill="1" applyBorder="1" applyAlignment="1" applyProtection="1">
      <alignment horizontal="left" vertical="center"/>
      <protection locked="0"/>
    </xf>
    <xf numFmtId="0" fontId="20" fillId="38" borderId="22" xfId="0" applyFont="1" applyFill="1" applyBorder="1" applyAlignment="1" applyProtection="1">
      <alignment horizontal="left" vertical="center"/>
      <protection locked="0"/>
    </xf>
    <xf numFmtId="0" fontId="20" fillId="38" borderId="10" xfId="0" applyFont="1" applyFill="1" applyBorder="1" applyAlignment="1" applyProtection="1">
      <alignment horizontal="left" vertical="center"/>
      <protection locked="0"/>
    </xf>
    <xf numFmtId="0" fontId="20" fillId="38" borderId="45" xfId="0" applyFont="1" applyFill="1" applyBorder="1" applyAlignment="1" applyProtection="1">
      <alignment horizontal="left" vertical="center"/>
      <protection locked="0"/>
    </xf>
    <xf numFmtId="176" fontId="0" fillId="38" borderId="13" xfId="0" applyNumberFormat="1" applyFill="1" applyBorder="1" applyAlignment="1" applyProtection="1">
      <alignment horizontal="left" vertical="center"/>
      <protection/>
    </xf>
    <xf numFmtId="176" fontId="0" fillId="38" borderId="43" xfId="0" applyNumberFormat="1" applyFill="1" applyBorder="1" applyAlignment="1" applyProtection="1">
      <alignment horizontal="left" vertical="center"/>
      <protection/>
    </xf>
    <xf numFmtId="176" fontId="0" fillId="38" borderId="0" xfId="0" applyNumberFormat="1" applyFill="1" applyBorder="1" applyAlignment="1" applyProtection="1">
      <alignment horizontal="left" vertical="center"/>
      <protection/>
    </xf>
    <xf numFmtId="176" fontId="0" fillId="38" borderId="44" xfId="0" applyNumberFormat="1" applyFill="1" applyBorder="1" applyAlignment="1" applyProtection="1">
      <alignment horizontal="left" vertical="center"/>
      <protection/>
    </xf>
    <xf numFmtId="176" fontId="0" fillId="38" borderId="10" xfId="0" applyNumberFormat="1" applyFill="1" applyBorder="1" applyAlignment="1" applyProtection="1">
      <alignment horizontal="left" vertical="center"/>
      <protection/>
    </xf>
    <xf numFmtId="176" fontId="0" fillId="38" borderId="45" xfId="0" applyNumberFormat="1" applyFill="1" applyBorder="1" applyAlignment="1" applyProtection="1">
      <alignment horizontal="left" vertical="center"/>
      <protection/>
    </xf>
    <xf numFmtId="0" fontId="1" fillId="0" borderId="15"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49" fontId="20" fillId="38" borderId="21" xfId="0" applyNumberFormat="1" applyFont="1" applyFill="1" applyBorder="1" applyAlignment="1" applyProtection="1">
      <alignment horizontal="center" vertical="center"/>
      <protection locked="0"/>
    </xf>
    <xf numFmtId="49" fontId="20" fillId="38" borderId="13" xfId="0" applyNumberFormat="1" applyFont="1" applyFill="1" applyBorder="1" applyAlignment="1" applyProtection="1">
      <alignment horizontal="center" vertical="center"/>
      <protection locked="0"/>
    </xf>
    <xf numFmtId="49" fontId="20" fillId="38" borderId="43" xfId="0" applyNumberFormat="1" applyFont="1" applyFill="1" applyBorder="1" applyAlignment="1" applyProtection="1">
      <alignment horizontal="center" vertical="center"/>
      <protection locked="0"/>
    </xf>
    <xf numFmtId="49" fontId="20" fillId="38" borderId="28" xfId="0" applyNumberFormat="1" applyFont="1" applyFill="1" applyBorder="1" applyAlignment="1" applyProtection="1">
      <alignment horizontal="center" vertical="center"/>
      <protection locked="0"/>
    </xf>
    <xf numFmtId="49" fontId="20" fillId="38" borderId="0" xfId="0" applyNumberFormat="1" applyFont="1" applyFill="1" applyBorder="1" applyAlignment="1" applyProtection="1">
      <alignment horizontal="center" vertical="center"/>
      <protection locked="0"/>
    </xf>
    <xf numFmtId="49" fontId="20" fillId="38" borderId="44" xfId="0" applyNumberFormat="1" applyFont="1" applyFill="1" applyBorder="1" applyAlignment="1" applyProtection="1">
      <alignment horizontal="center" vertical="center"/>
      <protection locked="0"/>
    </xf>
    <xf numFmtId="49" fontId="20" fillId="38" borderId="22" xfId="0" applyNumberFormat="1" applyFont="1" applyFill="1" applyBorder="1" applyAlignment="1" applyProtection="1">
      <alignment horizontal="center" vertical="center"/>
      <protection locked="0"/>
    </xf>
    <xf numFmtId="49" fontId="20" fillId="38" borderId="10" xfId="0" applyNumberFormat="1" applyFont="1" applyFill="1" applyBorder="1" applyAlignment="1" applyProtection="1">
      <alignment horizontal="center" vertical="center"/>
      <protection locked="0"/>
    </xf>
    <xf numFmtId="49" fontId="20" fillId="38" borderId="45" xfId="0" applyNumberFormat="1" applyFont="1" applyFill="1" applyBorder="1" applyAlignment="1" applyProtection="1">
      <alignment horizontal="center" vertical="center"/>
      <protection locked="0"/>
    </xf>
    <xf numFmtId="176" fontId="0" fillId="38" borderId="10" xfId="0" applyNumberFormat="1" applyFont="1" applyFill="1" applyBorder="1" applyAlignment="1" applyProtection="1">
      <alignment horizontal="center" vertical="center"/>
      <protection/>
    </xf>
    <xf numFmtId="176" fontId="0" fillId="38" borderId="22" xfId="0" applyNumberFormat="1" applyFont="1" applyFill="1" applyBorder="1" applyAlignment="1" applyProtection="1">
      <alignment horizontal="center" vertical="center"/>
      <protection/>
    </xf>
    <xf numFmtId="0" fontId="92" fillId="0" borderId="15" xfId="0" applyFont="1" applyFill="1" applyBorder="1" applyAlignment="1" applyProtection="1">
      <alignment horizontal="distributed" vertical="center" wrapText="1" indent="1"/>
      <protection/>
    </xf>
    <xf numFmtId="0" fontId="92" fillId="0" borderId="15" xfId="0" applyFont="1" applyFill="1" applyBorder="1" applyAlignment="1" applyProtection="1">
      <alignment horizontal="distributed" vertical="center" indent="1"/>
      <protection/>
    </xf>
    <xf numFmtId="0" fontId="21" fillId="0" borderId="21" xfId="0" applyFont="1" applyFill="1" applyBorder="1" applyAlignment="1" applyProtection="1">
      <alignment horizontal="center"/>
      <protection/>
    </xf>
    <xf numFmtId="0" fontId="21" fillId="0" borderId="43" xfId="0" applyFont="1" applyFill="1" applyBorder="1" applyAlignment="1" applyProtection="1">
      <alignment horizontal="center"/>
      <protection/>
    </xf>
    <xf numFmtId="0" fontId="21" fillId="0" borderId="28" xfId="0" applyFont="1" applyFill="1" applyBorder="1" applyAlignment="1" applyProtection="1">
      <alignment horizontal="center"/>
      <protection/>
    </xf>
    <xf numFmtId="0" fontId="21" fillId="0" borderId="44" xfId="0" applyFont="1" applyFill="1" applyBorder="1" applyAlignment="1" applyProtection="1">
      <alignment horizontal="center"/>
      <protection/>
    </xf>
    <xf numFmtId="0" fontId="80" fillId="0" borderId="28" xfId="0" applyFont="1" applyFill="1" applyBorder="1" applyAlignment="1" applyProtection="1">
      <alignment horizontal="right" vertical="center"/>
      <protection/>
    </xf>
    <xf numFmtId="0" fontId="80" fillId="0" borderId="44" xfId="0" applyFont="1" applyFill="1" applyBorder="1" applyAlignment="1" applyProtection="1">
      <alignment horizontal="right" vertical="center"/>
      <protection/>
    </xf>
    <xf numFmtId="0" fontId="80" fillId="0" borderId="22" xfId="0" applyFont="1" applyFill="1" applyBorder="1" applyAlignment="1" applyProtection="1">
      <alignment horizontal="right" vertical="center"/>
      <protection/>
    </xf>
    <xf numFmtId="0" fontId="80" fillId="0" borderId="45" xfId="0" applyFont="1" applyFill="1" applyBorder="1" applyAlignment="1" applyProtection="1">
      <alignment horizontal="right" vertical="center"/>
      <protection/>
    </xf>
    <xf numFmtId="0" fontId="19" fillId="38" borderId="15" xfId="0" applyFont="1" applyFill="1" applyBorder="1" applyAlignment="1" applyProtection="1">
      <alignment horizontal="center" vertical="center" shrinkToFit="1"/>
      <protection/>
    </xf>
    <xf numFmtId="0" fontId="69" fillId="38" borderId="15" xfId="0" applyFont="1" applyFill="1" applyBorder="1" applyAlignment="1" applyProtection="1">
      <alignment horizontal="center" vertical="center" shrinkToFit="1"/>
      <protection locked="0"/>
    </xf>
    <xf numFmtId="0" fontId="19" fillId="38" borderId="21" xfId="0" applyFont="1" applyFill="1" applyBorder="1" applyAlignment="1" applyProtection="1">
      <alignment horizontal="center" vertical="center" shrinkToFit="1"/>
      <protection/>
    </xf>
    <xf numFmtId="0" fontId="19" fillId="38" borderId="43" xfId="0" applyFont="1" applyFill="1" applyBorder="1" applyAlignment="1" applyProtection="1">
      <alignment horizontal="center" vertical="center" shrinkToFit="1"/>
      <protection/>
    </xf>
    <xf numFmtId="0" fontId="19" fillId="38" borderId="22" xfId="0" applyFont="1" applyFill="1" applyBorder="1" applyAlignment="1" applyProtection="1">
      <alignment horizontal="center" vertical="center" shrinkToFit="1"/>
      <protection/>
    </xf>
    <xf numFmtId="0" fontId="19" fillId="38" borderId="45" xfId="0" applyFont="1" applyFill="1" applyBorder="1" applyAlignment="1" applyProtection="1">
      <alignment horizontal="center" vertical="center" shrinkToFit="1"/>
      <protection/>
    </xf>
    <xf numFmtId="176" fontId="0" fillId="38" borderId="43" xfId="0" applyNumberFormat="1" applyFont="1" applyFill="1" applyBorder="1" applyAlignment="1" applyProtection="1">
      <alignment horizontal="center" vertical="center"/>
      <protection/>
    </xf>
    <xf numFmtId="176" fontId="0" fillId="38" borderId="44" xfId="0" applyNumberFormat="1" applyFont="1" applyFill="1" applyBorder="1" applyAlignment="1" applyProtection="1">
      <alignment horizontal="center" vertical="center"/>
      <protection/>
    </xf>
    <xf numFmtId="176" fontId="0" fillId="38" borderId="45" xfId="0" applyNumberFormat="1" applyFont="1"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5" fillId="36" borderId="21" xfId="0" applyFont="1" applyFill="1" applyBorder="1" applyAlignment="1" applyProtection="1">
      <alignment horizontal="center" vertical="center"/>
      <protection/>
    </xf>
    <xf numFmtId="0" fontId="5" fillId="36" borderId="43" xfId="0" applyFont="1" applyFill="1" applyBorder="1" applyAlignment="1" applyProtection="1">
      <alignment horizontal="center" vertical="center"/>
      <protection/>
    </xf>
    <xf numFmtId="0" fontId="5" fillId="36" borderId="28" xfId="0" applyFont="1" applyFill="1" applyBorder="1" applyAlignment="1" applyProtection="1">
      <alignment horizontal="center" vertical="center"/>
      <protection/>
    </xf>
    <xf numFmtId="0" fontId="5" fillId="36" borderId="44" xfId="0" applyFont="1" applyFill="1" applyBorder="1" applyAlignment="1" applyProtection="1">
      <alignment horizontal="center" vertical="center"/>
      <protection/>
    </xf>
    <xf numFmtId="0" fontId="5" fillId="36" borderId="22"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5" fillId="36" borderId="45" xfId="0" applyFont="1" applyFill="1" applyBorder="1" applyAlignment="1" applyProtection="1">
      <alignment horizontal="center" vertical="center"/>
      <protection/>
    </xf>
    <xf numFmtId="0" fontId="0" fillId="0" borderId="21"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52" fillId="41" borderId="0" xfId="0" applyFont="1" applyFill="1" applyAlignment="1" applyProtection="1">
      <alignment horizontal="left" vertical="center"/>
      <protection/>
    </xf>
    <xf numFmtId="0" fontId="52" fillId="41" borderId="0" xfId="0" applyFont="1" applyFill="1" applyAlignment="1" applyProtection="1">
      <alignment horizontal="right" vertical="center"/>
      <protection/>
    </xf>
    <xf numFmtId="177" fontId="96" fillId="38" borderId="22" xfId="0" applyNumberFormat="1" applyFont="1" applyFill="1" applyBorder="1" applyAlignment="1" applyProtection="1">
      <alignment horizontal="center" vertical="center" shrinkToFit="1"/>
      <protection locked="0"/>
    </xf>
    <xf numFmtId="0" fontId="149" fillId="0" borderId="45" xfId="0" applyFont="1" applyBorder="1" applyAlignment="1" applyProtection="1">
      <alignment horizontal="center" vertical="center" shrinkToFit="1"/>
      <protection locked="0"/>
    </xf>
    <xf numFmtId="177" fontId="96" fillId="38" borderId="21" xfId="0" applyNumberFormat="1" applyFont="1" applyFill="1" applyBorder="1" applyAlignment="1" applyProtection="1">
      <alignment horizontal="center" vertical="center" shrinkToFit="1"/>
      <protection locked="0"/>
    </xf>
    <xf numFmtId="0" fontId="149" fillId="0" borderId="43" xfId="0" applyFont="1" applyBorder="1" applyAlignment="1" applyProtection="1">
      <alignment horizontal="center" vertical="center" shrinkToFit="1"/>
      <protection locked="0"/>
    </xf>
    <xf numFmtId="0" fontId="14" fillId="0" borderId="24"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83" fillId="38" borderId="21" xfId="0" applyFont="1" applyFill="1" applyBorder="1" applyAlignment="1" applyProtection="1">
      <alignment horizontal="center" vertical="center"/>
      <protection locked="0"/>
    </xf>
    <xf numFmtId="0" fontId="83" fillId="38" borderId="43" xfId="0" applyFont="1" applyFill="1" applyBorder="1" applyAlignment="1" applyProtection="1">
      <alignment horizontal="center" vertical="center"/>
      <protection locked="0"/>
    </xf>
    <xf numFmtId="0" fontId="83" fillId="38" borderId="22" xfId="0" applyFont="1" applyFill="1" applyBorder="1" applyAlignment="1" applyProtection="1">
      <alignment horizontal="center" vertical="center"/>
      <protection locked="0"/>
    </xf>
    <xf numFmtId="0" fontId="83" fillId="38" borderId="45" xfId="0" applyFont="1" applyFill="1" applyBorder="1" applyAlignment="1" applyProtection="1">
      <alignment horizontal="center" vertical="center"/>
      <protection locked="0"/>
    </xf>
    <xf numFmtId="0" fontId="81" fillId="38" borderId="21" xfId="0" applyFont="1" applyFill="1" applyBorder="1" applyAlignment="1" applyProtection="1">
      <alignment horizontal="center" vertical="center" wrapText="1"/>
      <protection locked="0"/>
    </xf>
    <xf numFmtId="0" fontId="81" fillId="38" borderId="13" xfId="0" applyFont="1" applyFill="1" applyBorder="1" applyAlignment="1" applyProtection="1">
      <alignment horizontal="center" vertical="center" wrapText="1"/>
      <protection locked="0"/>
    </xf>
    <xf numFmtId="0" fontId="81" fillId="38" borderId="43" xfId="0" applyFont="1" applyFill="1" applyBorder="1" applyAlignment="1" applyProtection="1">
      <alignment horizontal="center" vertical="center" wrapText="1"/>
      <protection locked="0"/>
    </xf>
    <xf numFmtId="0" fontId="81" fillId="38" borderId="22" xfId="0" applyFont="1" applyFill="1" applyBorder="1" applyAlignment="1" applyProtection="1">
      <alignment horizontal="center" vertical="center" wrapText="1"/>
      <protection locked="0"/>
    </xf>
    <xf numFmtId="0" fontId="81" fillId="38" borderId="10" xfId="0" applyFont="1" applyFill="1" applyBorder="1" applyAlignment="1" applyProtection="1">
      <alignment horizontal="center" vertical="center" wrapText="1"/>
      <protection locked="0"/>
    </xf>
    <xf numFmtId="0" fontId="81" fillId="38" borderId="45" xfId="0" applyFont="1" applyFill="1" applyBorder="1" applyAlignment="1" applyProtection="1">
      <alignment horizontal="center" vertical="center" wrapText="1"/>
      <protection locked="0"/>
    </xf>
    <xf numFmtId="177" fontId="81" fillId="38" borderId="26" xfId="0" applyNumberFormat="1" applyFont="1" applyFill="1" applyBorder="1" applyAlignment="1" applyProtection="1">
      <alignment horizontal="center" vertical="center" shrinkToFit="1"/>
      <protection locked="0"/>
    </xf>
    <xf numFmtId="177" fontId="81" fillId="38" borderId="10" xfId="0" applyNumberFormat="1" applyFont="1" applyFill="1" applyBorder="1" applyAlignment="1" applyProtection="1">
      <alignment horizontal="center" vertical="center" shrinkToFit="1"/>
      <protection locked="0"/>
    </xf>
    <xf numFmtId="0" fontId="50" fillId="0" borderId="21" xfId="0" applyFont="1" applyFill="1" applyBorder="1" applyAlignment="1" applyProtection="1">
      <alignment horizontal="center" vertical="center" shrinkToFit="1"/>
      <protection/>
    </xf>
    <xf numFmtId="0" fontId="50" fillId="0" borderId="13" xfId="0" applyFont="1" applyFill="1" applyBorder="1" applyAlignment="1" applyProtection="1">
      <alignment horizontal="center" vertical="center" shrinkToFit="1"/>
      <protection/>
    </xf>
    <xf numFmtId="0" fontId="50" fillId="0" borderId="43" xfId="0" applyFont="1" applyFill="1" applyBorder="1" applyAlignment="1" applyProtection="1">
      <alignment horizontal="center" vertical="center" shrinkToFit="1"/>
      <protection/>
    </xf>
    <xf numFmtId="0" fontId="50" fillId="0" borderId="22" xfId="0" applyFont="1" applyFill="1" applyBorder="1" applyAlignment="1" applyProtection="1">
      <alignment horizontal="center" vertical="center" shrinkToFit="1"/>
      <protection/>
    </xf>
    <xf numFmtId="0" fontId="50" fillId="0" borderId="10" xfId="0" applyFont="1" applyFill="1" applyBorder="1" applyAlignment="1" applyProtection="1">
      <alignment horizontal="center" vertical="center" shrinkToFit="1"/>
      <protection/>
    </xf>
    <xf numFmtId="0" fontId="50" fillId="0" borderId="45" xfId="0" applyFont="1" applyFill="1" applyBorder="1" applyAlignment="1" applyProtection="1">
      <alignment horizontal="center" vertical="center" shrinkToFit="1"/>
      <protection/>
    </xf>
    <xf numFmtId="0" fontId="0" fillId="0" borderId="13" xfId="0" applyFill="1" applyBorder="1" applyAlignment="1" applyProtection="1">
      <alignment horizontal="distributed" vertical="center" wrapText="1" indent="1"/>
      <protection/>
    </xf>
    <xf numFmtId="0" fontId="0" fillId="0" borderId="0" xfId="0" applyFill="1" applyBorder="1" applyAlignment="1" applyProtection="1">
      <alignment horizontal="distributed" vertical="center" wrapText="1" indent="1"/>
      <protection/>
    </xf>
    <xf numFmtId="0" fontId="0" fillId="0" borderId="10" xfId="0" applyFill="1" applyBorder="1" applyAlignment="1" applyProtection="1">
      <alignment horizontal="distributed" vertical="center" wrapText="1" indent="1"/>
      <protection/>
    </xf>
    <xf numFmtId="0" fontId="32" fillId="0" borderId="10" xfId="0" applyFont="1" applyFill="1" applyBorder="1" applyAlignment="1" applyProtection="1">
      <alignment horizontal="right" vertical="center"/>
      <protection/>
    </xf>
    <xf numFmtId="0" fontId="50" fillId="0" borderId="15" xfId="0" applyFont="1" applyFill="1" applyBorder="1" applyAlignment="1" applyProtection="1">
      <alignment horizontal="center" vertical="center" wrapText="1"/>
      <protection/>
    </xf>
    <xf numFmtId="0" fontId="82" fillId="36" borderId="15" xfId="0" applyFont="1" applyFill="1" applyBorder="1" applyAlignment="1" applyProtection="1">
      <alignment horizontal="center" vertical="center"/>
      <protection locked="0"/>
    </xf>
    <xf numFmtId="0" fontId="69" fillId="39" borderId="10" xfId="0" applyFont="1" applyFill="1" applyBorder="1" applyAlignment="1" applyProtection="1">
      <alignment horizontal="center" vertical="center"/>
      <protection/>
    </xf>
    <xf numFmtId="177" fontId="81" fillId="38" borderId="47" xfId="0" applyNumberFormat="1" applyFont="1" applyFill="1" applyBorder="1" applyAlignment="1" applyProtection="1">
      <alignment horizontal="center" vertical="center" shrinkToFit="1"/>
      <protection locked="0"/>
    </xf>
    <xf numFmtId="0" fontId="82" fillId="36" borderId="21" xfId="0" applyFont="1" applyFill="1" applyBorder="1" applyAlignment="1" applyProtection="1">
      <alignment horizontal="center" vertical="center"/>
      <protection locked="0"/>
    </xf>
    <xf numFmtId="0" fontId="82" fillId="36" borderId="13" xfId="0" applyFont="1" applyFill="1" applyBorder="1" applyAlignment="1" applyProtection="1">
      <alignment horizontal="center" vertical="center"/>
      <protection locked="0"/>
    </xf>
    <xf numFmtId="0" fontId="82" fillId="36" borderId="43" xfId="0" applyFont="1" applyFill="1" applyBorder="1" applyAlignment="1" applyProtection="1">
      <alignment horizontal="center" vertical="center"/>
      <protection locked="0"/>
    </xf>
    <xf numFmtId="0" fontId="82" fillId="36" borderId="22" xfId="0" applyFont="1" applyFill="1" applyBorder="1" applyAlignment="1" applyProtection="1">
      <alignment horizontal="center" vertical="center"/>
      <protection locked="0"/>
    </xf>
    <xf numFmtId="0" fontId="82" fillId="36" borderId="10" xfId="0" applyFont="1" applyFill="1" applyBorder="1" applyAlignment="1" applyProtection="1">
      <alignment horizontal="center" vertical="center"/>
      <protection locked="0"/>
    </xf>
    <xf numFmtId="0" fontId="82" fillId="36" borderId="45" xfId="0" applyFont="1" applyFill="1" applyBorder="1" applyAlignment="1" applyProtection="1">
      <alignment horizontal="center" vertical="center"/>
      <protection locked="0"/>
    </xf>
    <xf numFmtId="177" fontId="81" fillId="38" borderId="21" xfId="0" applyNumberFormat="1" applyFont="1" applyFill="1" applyBorder="1" applyAlignment="1" applyProtection="1">
      <alignment horizontal="center" vertical="center" shrinkToFit="1"/>
      <protection locked="0"/>
    </xf>
    <xf numFmtId="177" fontId="81" fillId="38" borderId="43" xfId="0" applyNumberFormat="1" applyFont="1" applyFill="1" applyBorder="1" applyAlignment="1" applyProtection="1">
      <alignment horizontal="center" vertical="center" shrinkToFit="1"/>
      <protection locked="0"/>
    </xf>
    <xf numFmtId="177" fontId="81" fillId="38" borderId="22" xfId="0" applyNumberFormat="1" applyFont="1" applyFill="1" applyBorder="1" applyAlignment="1" applyProtection="1">
      <alignment horizontal="center" vertical="center" shrinkToFit="1"/>
      <protection locked="0"/>
    </xf>
    <xf numFmtId="177" fontId="81" fillId="38" borderId="45" xfId="0" applyNumberFormat="1"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top"/>
      <protection/>
    </xf>
    <xf numFmtId="0" fontId="0" fillId="0" borderId="13" xfId="0" applyFont="1" applyFill="1" applyBorder="1" applyAlignment="1" applyProtection="1">
      <alignment horizontal="center" vertical="top"/>
      <protection/>
    </xf>
    <xf numFmtId="176" fontId="75" fillId="38" borderId="15" xfId="0" applyNumberFormat="1" applyFont="1" applyFill="1" applyBorder="1" applyAlignment="1" applyProtection="1">
      <alignment horizontal="center" vertical="center" wrapText="1"/>
      <protection locked="0"/>
    </xf>
    <xf numFmtId="0" fontId="61" fillId="38" borderId="1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protection/>
    </xf>
    <xf numFmtId="0" fontId="16" fillId="0" borderId="43"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6" fillId="0" borderId="45"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16" fillId="0" borderId="43"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6" fillId="0" borderId="45" xfId="0" applyFont="1" applyFill="1" applyBorder="1" applyAlignment="1" applyProtection="1">
      <alignment horizontal="center" vertical="center" wrapText="1"/>
      <protection/>
    </xf>
    <xf numFmtId="177" fontId="16" fillId="0" borderId="21" xfId="0" applyNumberFormat="1" applyFont="1" applyFill="1" applyBorder="1" applyAlignment="1" applyProtection="1">
      <alignment horizontal="center" vertical="center" shrinkToFit="1"/>
      <protection/>
    </xf>
    <xf numFmtId="177" fontId="16" fillId="0" borderId="43" xfId="0" applyNumberFormat="1" applyFont="1" applyFill="1" applyBorder="1" applyAlignment="1" applyProtection="1">
      <alignment horizontal="center" vertical="center" shrinkToFit="1"/>
      <protection/>
    </xf>
    <xf numFmtId="177" fontId="16" fillId="0" borderId="22" xfId="0" applyNumberFormat="1" applyFont="1" applyFill="1" applyBorder="1" applyAlignment="1" applyProtection="1">
      <alignment horizontal="center" vertical="center" shrinkToFit="1"/>
      <protection/>
    </xf>
    <xf numFmtId="177" fontId="16" fillId="0" borderId="45" xfId="0" applyNumberFormat="1" applyFont="1" applyFill="1" applyBorder="1" applyAlignment="1" applyProtection="1">
      <alignment horizontal="center" vertical="center" shrinkToFit="1"/>
      <protection/>
    </xf>
    <xf numFmtId="177" fontId="16" fillId="0" borderId="26" xfId="0" applyNumberFormat="1" applyFont="1" applyFill="1" applyBorder="1" applyAlignment="1" applyProtection="1">
      <alignment horizontal="center" vertical="center" wrapText="1" shrinkToFit="1"/>
      <protection/>
    </xf>
    <xf numFmtId="177" fontId="16" fillId="0" borderId="47" xfId="0" applyNumberFormat="1" applyFont="1" applyFill="1" applyBorder="1" applyAlignment="1" applyProtection="1">
      <alignment horizontal="center" vertical="center" wrapText="1" shrinkToFit="1"/>
      <protection/>
    </xf>
    <xf numFmtId="177" fontId="16" fillId="0" borderId="33" xfId="0" applyNumberFormat="1" applyFont="1" applyFill="1" applyBorder="1" applyAlignment="1" applyProtection="1">
      <alignment horizontal="center" vertical="center" shrinkToFit="1"/>
      <protection/>
    </xf>
    <xf numFmtId="177" fontId="16" fillId="0" borderId="34" xfId="0" applyNumberFormat="1" applyFont="1" applyFill="1" applyBorder="1" applyAlignment="1" applyProtection="1">
      <alignment horizontal="center" vertical="center" shrinkToFit="1"/>
      <protection/>
    </xf>
    <xf numFmtId="177" fontId="96" fillId="38" borderId="17" xfId="0" applyNumberFormat="1" applyFont="1" applyFill="1" applyBorder="1" applyAlignment="1" applyProtection="1">
      <alignment horizontal="center" vertical="center" shrinkToFit="1"/>
      <protection locked="0"/>
    </xf>
    <xf numFmtId="0" fontId="149" fillId="0" borderId="47" xfId="0" applyFont="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wrapText="1" shrinkToFit="1"/>
      <protection/>
    </xf>
    <xf numFmtId="0" fontId="16" fillId="0" borderId="43" xfId="0" applyFont="1" applyFill="1" applyBorder="1" applyAlignment="1" applyProtection="1">
      <alignment horizontal="center" vertical="center" wrapText="1" shrinkToFit="1"/>
      <protection/>
    </xf>
    <xf numFmtId="0" fontId="16" fillId="0" borderId="22" xfId="0" applyFont="1" applyFill="1" applyBorder="1" applyAlignment="1" applyProtection="1">
      <alignment horizontal="center" vertical="center" wrapText="1" shrinkToFit="1"/>
      <protection/>
    </xf>
    <xf numFmtId="0" fontId="16" fillId="0" borderId="45" xfId="0" applyFont="1" applyFill="1" applyBorder="1" applyAlignment="1" applyProtection="1">
      <alignment horizontal="center" vertical="center" wrapText="1" shrinkToFit="1"/>
      <protection/>
    </xf>
    <xf numFmtId="0" fontId="83" fillId="38" borderId="21" xfId="0" applyFont="1" applyFill="1" applyBorder="1" applyAlignment="1" applyProtection="1">
      <alignment horizontal="center" vertical="center" shrinkToFit="1"/>
      <protection locked="0"/>
    </xf>
    <xf numFmtId="0" fontId="83" fillId="38" borderId="43" xfId="0" applyFont="1" applyFill="1" applyBorder="1" applyAlignment="1" applyProtection="1">
      <alignment horizontal="center" vertical="center" shrinkToFit="1"/>
      <protection locked="0"/>
    </xf>
    <xf numFmtId="0" fontId="83" fillId="38" borderId="22" xfId="0" applyFont="1" applyFill="1" applyBorder="1" applyAlignment="1" applyProtection="1">
      <alignment horizontal="center" vertical="center" shrinkToFit="1"/>
      <protection locked="0"/>
    </xf>
    <xf numFmtId="0" fontId="83" fillId="38" borderId="45" xfId="0"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left" vertical="center"/>
      <protection/>
    </xf>
    <xf numFmtId="0" fontId="13" fillId="0" borderId="27" xfId="0" applyFont="1" applyFill="1" applyBorder="1" applyAlignment="1" applyProtection="1">
      <alignment horizontal="left" vertical="center"/>
      <protection/>
    </xf>
    <xf numFmtId="0" fontId="13" fillId="0" borderId="25" xfId="0" applyFont="1" applyFill="1" applyBorder="1" applyAlignment="1" applyProtection="1">
      <alignment horizontal="left" vertical="center"/>
      <protection/>
    </xf>
    <xf numFmtId="0" fontId="15" fillId="0" borderId="27" xfId="0" applyFont="1" applyFill="1" applyBorder="1" applyAlignment="1" applyProtection="1">
      <alignment horizontal="center" vertical="center" shrinkToFit="1"/>
      <protection/>
    </xf>
    <xf numFmtId="0" fontId="62" fillId="0" borderId="24" xfId="0" applyFont="1" applyFill="1" applyBorder="1" applyAlignment="1" applyProtection="1">
      <alignment horizontal="center" vertical="center"/>
      <protection/>
    </xf>
    <xf numFmtId="0" fontId="62" fillId="0" borderId="27"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protection/>
    </xf>
    <xf numFmtId="0" fontId="5" fillId="36" borderId="15" xfId="0" applyFont="1" applyFill="1" applyBorder="1" applyAlignment="1" applyProtection="1">
      <alignment horizontal="center" vertical="center"/>
      <protection/>
    </xf>
    <xf numFmtId="0" fontId="5" fillId="36" borderId="15" xfId="0" applyFont="1" applyFill="1" applyBorder="1" applyAlignment="1" applyProtection="1">
      <alignment horizontal="center" vertical="center"/>
      <protection/>
    </xf>
    <xf numFmtId="0" fontId="11" fillId="0" borderId="15" xfId="0" applyFont="1" applyFill="1" applyBorder="1" applyAlignment="1" applyProtection="1">
      <alignment horizontal="distributed" vertical="center" indent="1"/>
      <protection/>
    </xf>
    <xf numFmtId="0" fontId="11" fillId="0" borderId="15" xfId="0" applyFont="1" applyFill="1" applyBorder="1" applyAlignment="1" applyProtection="1">
      <alignment horizontal="distributed" vertical="center" indent="1"/>
      <protection/>
    </xf>
    <xf numFmtId="0" fontId="11" fillId="0" borderId="15" xfId="0" applyFont="1" applyFill="1" applyBorder="1" applyAlignment="1" applyProtection="1">
      <alignment horizontal="distributed" vertical="center" wrapText="1" indent="1"/>
      <protection/>
    </xf>
    <xf numFmtId="0" fontId="0" fillId="0" borderId="15" xfId="0" applyFill="1" applyBorder="1" applyAlignment="1" applyProtection="1">
      <alignment horizontal="distributed" vertical="center" wrapText="1" indent="1"/>
      <protection/>
    </xf>
    <xf numFmtId="0" fontId="71" fillId="36" borderId="15" xfId="0" applyFont="1" applyFill="1" applyBorder="1" applyAlignment="1" applyProtection="1">
      <alignment horizontal="center" vertical="center"/>
      <protection locked="0"/>
    </xf>
    <xf numFmtId="0" fontId="61" fillId="36" borderId="15" xfId="0" applyFont="1" applyFill="1" applyBorder="1" applyAlignment="1" applyProtection="1">
      <alignment horizontal="center" vertical="center"/>
      <protection locked="0"/>
    </xf>
    <xf numFmtId="0" fontId="16" fillId="0" borderId="15" xfId="0" applyFont="1" applyFill="1" applyBorder="1" applyAlignment="1" applyProtection="1">
      <alignment horizontal="distributed" vertical="center" wrapText="1" indent="1"/>
      <protection/>
    </xf>
    <xf numFmtId="0" fontId="16" fillId="0" borderId="15" xfId="0" applyFont="1" applyFill="1" applyBorder="1" applyAlignment="1" applyProtection="1">
      <alignment horizontal="distributed" vertical="center" indent="1"/>
      <protection/>
    </xf>
    <xf numFmtId="0" fontId="84" fillId="38" borderId="23" xfId="0" applyFont="1" applyFill="1" applyBorder="1" applyAlignment="1" applyProtection="1">
      <alignment horizontal="center" vertical="center"/>
      <protection locked="0"/>
    </xf>
    <xf numFmtId="0" fontId="84" fillId="38" borderId="14" xfId="0" applyFont="1" applyFill="1" applyBorder="1" applyAlignment="1" applyProtection="1">
      <alignment horizontal="center" vertical="center"/>
      <protection locked="0"/>
    </xf>
    <xf numFmtId="176" fontId="0" fillId="38" borderId="21" xfId="0" applyNumberFormat="1" applyFill="1" applyBorder="1" applyAlignment="1" applyProtection="1">
      <alignment horizontal="center" vertical="center"/>
      <protection/>
    </xf>
    <xf numFmtId="176" fontId="0" fillId="38" borderId="13" xfId="0" applyNumberFormat="1" applyFill="1" applyBorder="1" applyAlignment="1" applyProtection="1">
      <alignment horizontal="center" vertical="center"/>
      <protection/>
    </xf>
    <xf numFmtId="176" fontId="0" fillId="38" borderId="43" xfId="0" applyNumberFormat="1" applyFill="1" applyBorder="1" applyAlignment="1" applyProtection="1">
      <alignment horizontal="center" vertical="center"/>
      <protection/>
    </xf>
    <xf numFmtId="176" fontId="0" fillId="38" borderId="22" xfId="0" applyNumberFormat="1" applyFill="1" applyBorder="1" applyAlignment="1" applyProtection="1">
      <alignment horizontal="center" vertical="center"/>
      <protection/>
    </xf>
    <xf numFmtId="176" fontId="0" fillId="38" borderId="10" xfId="0" applyNumberFormat="1" applyFill="1" applyBorder="1" applyAlignment="1" applyProtection="1">
      <alignment horizontal="center" vertical="center"/>
      <protection/>
    </xf>
    <xf numFmtId="176" fontId="0" fillId="38" borderId="45" xfId="0" applyNumberFormat="1" applyFill="1" applyBorder="1" applyAlignment="1" applyProtection="1">
      <alignment horizontal="center" vertical="center"/>
      <protection/>
    </xf>
    <xf numFmtId="176" fontId="0" fillId="38" borderId="21" xfId="0" applyNumberFormat="1" applyFill="1" applyBorder="1" applyAlignment="1" applyProtection="1">
      <alignment horizontal="justify" vertical="center" wrapText="1"/>
      <protection/>
    </xf>
    <xf numFmtId="176" fontId="0" fillId="38" borderId="13" xfId="0" applyNumberFormat="1" applyFill="1" applyBorder="1" applyAlignment="1" applyProtection="1">
      <alignment horizontal="justify" vertical="center" wrapText="1"/>
      <protection/>
    </xf>
    <xf numFmtId="176" fontId="0" fillId="38" borderId="43" xfId="0" applyNumberFormat="1" applyFill="1" applyBorder="1" applyAlignment="1" applyProtection="1">
      <alignment horizontal="justify" vertical="center" wrapText="1"/>
      <protection/>
    </xf>
    <xf numFmtId="176" fontId="0" fillId="38" borderId="28" xfId="0" applyNumberFormat="1" applyFill="1" applyBorder="1" applyAlignment="1" applyProtection="1">
      <alignment horizontal="justify" vertical="center" wrapText="1"/>
      <protection/>
    </xf>
    <xf numFmtId="176" fontId="0" fillId="38" borderId="0" xfId="0" applyNumberFormat="1" applyFill="1" applyBorder="1" applyAlignment="1" applyProtection="1">
      <alignment horizontal="justify" vertical="center" wrapText="1"/>
      <protection/>
    </xf>
    <xf numFmtId="176" fontId="0" fillId="38" borderId="44" xfId="0" applyNumberFormat="1" applyFill="1" applyBorder="1" applyAlignment="1" applyProtection="1">
      <alignment horizontal="justify" vertical="center" wrapText="1"/>
      <protection/>
    </xf>
    <xf numFmtId="176" fontId="0" fillId="38" borderId="22" xfId="0" applyNumberFormat="1" applyFill="1" applyBorder="1" applyAlignment="1" applyProtection="1">
      <alignment horizontal="justify" vertical="center" wrapText="1"/>
      <protection/>
    </xf>
    <xf numFmtId="176" fontId="0" fillId="38" borderId="10" xfId="0" applyNumberFormat="1" applyFill="1" applyBorder="1" applyAlignment="1" applyProtection="1">
      <alignment horizontal="justify" vertical="center" wrapText="1"/>
      <protection/>
    </xf>
    <xf numFmtId="176" fontId="0" fillId="38" borderId="45" xfId="0" applyNumberFormat="1" applyFill="1" applyBorder="1" applyAlignment="1" applyProtection="1">
      <alignment horizontal="justify" vertical="center" wrapText="1"/>
      <protection/>
    </xf>
    <xf numFmtId="176" fontId="0" fillId="38" borderId="15" xfId="0" applyNumberFormat="1" applyFill="1" applyBorder="1" applyAlignment="1" applyProtection="1">
      <alignment horizontal="center" vertical="center"/>
      <protection/>
    </xf>
    <xf numFmtId="0" fontId="17" fillId="0" borderId="0" xfId="0" applyFont="1" applyFill="1" applyAlignment="1" applyProtection="1">
      <alignment horizontal="left" vertical="center" wrapText="1"/>
      <protection/>
    </xf>
    <xf numFmtId="182" fontId="69" fillId="28" borderId="13" xfId="0" applyNumberFormat="1" applyFont="1" applyFill="1" applyBorder="1" applyAlignment="1" applyProtection="1">
      <alignment horizontal="center" vertical="center"/>
      <protection locked="0"/>
    </xf>
    <xf numFmtId="182" fontId="69" fillId="28" borderId="0" xfId="0" applyNumberFormat="1" applyFont="1" applyFill="1" applyBorder="1" applyAlignment="1" applyProtection="1">
      <alignment horizontal="center" vertical="center"/>
      <protection locked="0"/>
    </xf>
    <xf numFmtId="176" fontId="0" fillId="28" borderId="13" xfId="0" applyNumberFormat="1" applyFill="1" applyBorder="1" applyAlignment="1" applyProtection="1">
      <alignment horizontal="left" vertical="center"/>
      <protection/>
    </xf>
    <xf numFmtId="176" fontId="0" fillId="28" borderId="43" xfId="0" applyNumberFormat="1" applyFill="1" applyBorder="1" applyAlignment="1" applyProtection="1">
      <alignment horizontal="left" vertical="center"/>
      <protection/>
    </xf>
    <xf numFmtId="176" fontId="0" fillId="28" borderId="0" xfId="0" applyNumberFormat="1" applyFill="1" applyBorder="1" applyAlignment="1" applyProtection="1">
      <alignment horizontal="left" vertical="center"/>
      <protection/>
    </xf>
    <xf numFmtId="176" fontId="0" fillId="28" borderId="44" xfId="0" applyNumberFormat="1" applyFill="1" applyBorder="1" applyAlignment="1" applyProtection="1">
      <alignment horizontal="left" vertical="center"/>
      <protection/>
    </xf>
    <xf numFmtId="176" fontId="0" fillId="28" borderId="0" xfId="0" applyNumberFormat="1" applyFont="1" applyFill="1" applyBorder="1" applyAlignment="1" applyProtection="1">
      <alignment horizontal="center" vertical="center"/>
      <protection/>
    </xf>
    <xf numFmtId="176" fontId="0" fillId="28" borderId="10" xfId="0" applyNumberFormat="1" applyFont="1" applyFill="1" applyBorder="1" applyAlignment="1" applyProtection="1">
      <alignment horizontal="center" vertical="center"/>
      <protection/>
    </xf>
    <xf numFmtId="182" fontId="69" fillId="28" borderId="10" xfId="0" applyNumberFormat="1" applyFont="1" applyFill="1" applyBorder="1" applyAlignment="1" applyProtection="1">
      <alignment horizontal="center" vertical="center"/>
      <protection locked="0"/>
    </xf>
    <xf numFmtId="0" fontId="92" fillId="0" borderId="21" xfId="0" applyFont="1" applyFill="1" applyBorder="1" applyAlignment="1" applyProtection="1">
      <alignment horizontal="center" vertical="center" wrapText="1"/>
      <protection/>
    </xf>
    <xf numFmtId="0" fontId="92" fillId="0" borderId="43" xfId="0" applyFont="1" applyFill="1" applyBorder="1" applyAlignment="1" applyProtection="1">
      <alignment horizontal="center" vertical="center"/>
      <protection/>
    </xf>
    <xf numFmtId="0" fontId="92" fillId="0" borderId="28" xfId="0" applyFont="1" applyFill="1" applyBorder="1" applyAlignment="1" applyProtection="1">
      <alignment horizontal="center" vertical="center"/>
      <protection/>
    </xf>
    <xf numFmtId="0" fontId="92" fillId="0" borderId="44" xfId="0" applyFont="1" applyFill="1" applyBorder="1" applyAlignment="1" applyProtection="1">
      <alignment horizontal="center" vertical="center"/>
      <protection/>
    </xf>
    <xf numFmtId="0" fontId="92" fillId="0" borderId="22" xfId="0" applyFont="1" applyFill="1" applyBorder="1" applyAlignment="1" applyProtection="1">
      <alignment horizontal="center" vertical="center"/>
      <protection/>
    </xf>
    <xf numFmtId="0" fontId="92" fillId="0" borderId="45" xfId="0" applyFont="1" applyFill="1" applyBorder="1" applyAlignment="1" applyProtection="1">
      <alignment horizontal="center" vertical="center"/>
      <protection/>
    </xf>
    <xf numFmtId="176" fontId="0" fillId="28" borderId="13" xfId="0" applyNumberFormat="1" applyFont="1" applyFill="1" applyBorder="1" applyAlignment="1" applyProtection="1">
      <alignment horizontal="center" vertical="center"/>
      <protection/>
    </xf>
    <xf numFmtId="176" fontId="0" fillId="28" borderId="10" xfId="0" applyNumberFormat="1" applyFill="1" applyBorder="1" applyAlignment="1" applyProtection="1">
      <alignment horizontal="left" vertical="center"/>
      <protection/>
    </xf>
    <xf numFmtId="176" fontId="0" fillId="28" borderId="45" xfId="0" applyNumberFormat="1" applyFill="1" applyBorder="1" applyAlignment="1" applyProtection="1">
      <alignment horizontal="left" vertical="center"/>
      <protection/>
    </xf>
    <xf numFmtId="0" fontId="0" fillId="0" borderId="15" xfId="0" applyFill="1" applyBorder="1" applyAlignment="1" applyProtection="1">
      <alignment horizontal="distributed" vertical="center" indent="1"/>
      <protection/>
    </xf>
    <xf numFmtId="0" fontId="4" fillId="38" borderId="21" xfId="0" applyFont="1" applyFill="1" applyBorder="1" applyAlignment="1" applyProtection="1">
      <alignment horizontal="right" vertical="center"/>
      <protection/>
    </xf>
    <xf numFmtId="0" fontId="4" fillId="38" borderId="13" xfId="0" applyFont="1" applyFill="1" applyBorder="1" applyAlignment="1" applyProtection="1">
      <alignment horizontal="right" vertical="center"/>
      <protection/>
    </xf>
    <xf numFmtId="0" fontId="4" fillId="38" borderId="28" xfId="0" applyFont="1" applyFill="1" applyBorder="1" applyAlignment="1" applyProtection="1">
      <alignment horizontal="right" vertical="center"/>
      <protection/>
    </xf>
    <xf numFmtId="0" fontId="4" fillId="38" borderId="0" xfId="0" applyFont="1" applyFill="1" applyBorder="1" applyAlignment="1" applyProtection="1">
      <alignment horizontal="right" vertical="center"/>
      <protection/>
    </xf>
    <xf numFmtId="0" fontId="4" fillId="38" borderId="22" xfId="0" applyFont="1" applyFill="1" applyBorder="1" applyAlignment="1" applyProtection="1">
      <alignment horizontal="right" vertical="center"/>
      <protection/>
    </xf>
    <xf numFmtId="0" fontId="4" fillId="38" borderId="10" xfId="0" applyFont="1" applyFill="1" applyBorder="1" applyAlignment="1" applyProtection="1">
      <alignment horizontal="right" vertical="center"/>
      <protection/>
    </xf>
    <xf numFmtId="0" fontId="69" fillId="38" borderId="13" xfId="0" applyFont="1" applyFill="1" applyBorder="1" applyAlignment="1" applyProtection="1">
      <alignment horizontal="center" vertical="center"/>
      <protection locked="0"/>
    </xf>
    <xf numFmtId="0" fontId="69" fillId="38" borderId="0" xfId="0" applyFont="1" applyFill="1" applyBorder="1" applyAlignment="1" applyProtection="1">
      <alignment horizontal="center" vertical="center"/>
      <protection locked="0"/>
    </xf>
    <xf numFmtId="0" fontId="69" fillId="38" borderId="10" xfId="0" applyFont="1" applyFill="1" applyBorder="1" applyAlignment="1" applyProtection="1">
      <alignment horizontal="center" vertical="center"/>
      <protection locked="0"/>
    </xf>
    <xf numFmtId="0" fontId="0" fillId="38" borderId="13" xfId="0" applyFill="1" applyBorder="1" applyAlignment="1" applyProtection="1">
      <alignment horizontal="left" vertical="center"/>
      <protection/>
    </xf>
    <xf numFmtId="0" fontId="0" fillId="38" borderId="43" xfId="0" applyFill="1" applyBorder="1" applyAlignment="1" applyProtection="1">
      <alignment horizontal="left" vertical="center"/>
      <protection/>
    </xf>
    <xf numFmtId="0" fontId="0" fillId="38" borderId="0" xfId="0" applyFill="1" applyBorder="1" applyAlignment="1" applyProtection="1">
      <alignment horizontal="left" vertical="center"/>
      <protection/>
    </xf>
    <xf numFmtId="0" fontId="0" fillId="38" borderId="44" xfId="0" applyFill="1" applyBorder="1" applyAlignment="1" applyProtection="1">
      <alignment horizontal="left" vertical="center"/>
      <protection/>
    </xf>
    <xf numFmtId="0" fontId="0" fillId="38" borderId="10" xfId="0" applyFill="1" applyBorder="1" applyAlignment="1" applyProtection="1">
      <alignment horizontal="left" vertical="center"/>
      <protection/>
    </xf>
    <xf numFmtId="0" fontId="0" fillId="38" borderId="45" xfId="0" applyFill="1" applyBorder="1" applyAlignment="1" applyProtection="1">
      <alignment horizontal="left" vertical="center"/>
      <protection/>
    </xf>
    <xf numFmtId="0" fontId="149" fillId="0" borderId="21" xfId="0" applyFont="1" applyFill="1" applyBorder="1" applyAlignment="1" applyProtection="1">
      <alignment horizontal="distributed" vertical="center" wrapText="1" indent="1"/>
      <protection/>
    </xf>
    <xf numFmtId="0" fontId="149" fillId="0" borderId="43" xfId="0" applyFont="1" applyFill="1" applyBorder="1" applyAlignment="1" applyProtection="1">
      <alignment horizontal="distributed" vertical="center" wrapText="1" indent="1"/>
      <protection/>
    </xf>
    <xf numFmtId="0" fontId="149" fillId="0" borderId="28" xfId="0" applyFont="1" applyFill="1" applyBorder="1" applyAlignment="1" applyProtection="1">
      <alignment horizontal="distributed" vertical="center" wrapText="1" indent="1"/>
      <protection/>
    </xf>
    <xf numFmtId="0" fontId="149" fillId="0" borderId="44" xfId="0" applyFont="1" applyFill="1" applyBorder="1" applyAlignment="1" applyProtection="1">
      <alignment horizontal="distributed" vertical="center" wrapText="1" indent="1"/>
      <protection/>
    </xf>
    <xf numFmtId="0" fontId="149" fillId="38" borderId="13" xfId="0" applyFont="1" applyFill="1" applyBorder="1" applyAlignment="1" applyProtection="1">
      <alignment horizontal="left" vertical="center"/>
      <protection/>
    </xf>
    <xf numFmtId="0" fontId="149" fillId="38" borderId="43" xfId="0" applyFont="1" applyFill="1" applyBorder="1" applyAlignment="1" applyProtection="1">
      <alignment horizontal="left" vertical="center"/>
      <protection/>
    </xf>
    <xf numFmtId="0" fontId="149" fillId="38" borderId="0" xfId="0" applyFont="1" applyFill="1" applyBorder="1" applyAlignment="1" applyProtection="1">
      <alignment horizontal="left" vertical="center"/>
      <protection/>
    </xf>
    <xf numFmtId="0" fontId="149" fillId="38" borderId="44" xfId="0" applyFont="1" applyFill="1" applyBorder="1" applyAlignment="1" applyProtection="1">
      <alignment horizontal="left" vertical="center"/>
      <protection/>
    </xf>
    <xf numFmtId="0" fontId="149" fillId="38" borderId="10" xfId="0" applyFont="1" applyFill="1" applyBorder="1" applyAlignment="1" applyProtection="1">
      <alignment horizontal="left" vertical="center"/>
      <protection/>
    </xf>
    <xf numFmtId="0" fontId="149" fillId="38" borderId="45" xfId="0" applyFont="1" applyFill="1" applyBorder="1" applyAlignment="1" applyProtection="1">
      <alignment horizontal="left" vertical="center"/>
      <protection/>
    </xf>
    <xf numFmtId="0" fontId="149" fillId="38" borderId="15" xfId="0" applyFont="1" applyFill="1" applyBorder="1" applyAlignment="1" applyProtection="1">
      <alignment horizontal="left" vertical="center" wrapText="1"/>
      <protection/>
    </xf>
    <xf numFmtId="0" fontId="149" fillId="0" borderId="15" xfId="0" applyFont="1" applyFill="1" applyBorder="1" applyAlignment="1" applyProtection="1">
      <alignment horizontal="distributed" vertical="center" indent="1"/>
      <protection/>
    </xf>
    <xf numFmtId="0" fontId="149" fillId="0" borderId="22" xfId="0" applyFont="1" applyFill="1" applyBorder="1" applyAlignment="1" applyProtection="1">
      <alignment horizontal="distributed" vertical="center" wrapText="1" indent="1"/>
      <protection/>
    </xf>
    <xf numFmtId="0" fontId="149" fillId="0" borderId="45" xfId="0" applyFont="1" applyFill="1" applyBorder="1" applyAlignment="1" applyProtection="1">
      <alignment horizontal="distributed" vertical="center" wrapText="1" indent="1"/>
      <protection/>
    </xf>
    <xf numFmtId="0" fontId="97" fillId="38" borderId="13" xfId="0" applyFont="1" applyFill="1" applyBorder="1" applyAlignment="1" applyProtection="1">
      <alignment horizontal="center" vertical="center"/>
      <protection locked="0"/>
    </xf>
    <xf numFmtId="0" fontId="97" fillId="38" borderId="0" xfId="0" applyFont="1" applyFill="1" applyBorder="1" applyAlignment="1" applyProtection="1">
      <alignment horizontal="center" vertical="center"/>
      <protection locked="0"/>
    </xf>
    <xf numFmtId="0" fontId="97" fillId="38" borderId="10" xfId="0" applyFont="1" applyFill="1" applyBorder="1" applyAlignment="1" applyProtection="1">
      <alignment horizontal="center" vertical="center"/>
      <protection locked="0"/>
    </xf>
    <xf numFmtId="0" fontId="98" fillId="38" borderId="15" xfId="0" applyFont="1" applyFill="1" applyBorder="1" applyAlignment="1" applyProtection="1">
      <alignment horizontal="center" vertical="center"/>
      <protection locked="0"/>
    </xf>
    <xf numFmtId="0" fontId="92" fillId="0" borderId="28" xfId="0" applyFont="1" applyFill="1" applyBorder="1" applyAlignment="1" applyProtection="1">
      <alignment horizontal="center" vertical="center" wrapText="1"/>
      <protection/>
    </xf>
    <xf numFmtId="0" fontId="92" fillId="0" borderId="44" xfId="0" applyFont="1" applyFill="1" applyBorder="1" applyAlignment="1" applyProtection="1">
      <alignment horizontal="center" vertical="center" wrapText="1"/>
      <protection/>
    </xf>
    <xf numFmtId="0" fontId="92" fillId="0" borderId="22" xfId="0" applyFont="1" applyFill="1" applyBorder="1" applyAlignment="1" applyProtection="1">
      <alignment horizontal="center" vertical="center" wrapText="1"/>
      <protection/>
    </xf>
    <xf numFmtId="0" fontId="92" fillId="0" borderId="45" xfId="0" applyFont="1" applyFill="1" applyBorder="1" applyAlignment="1" applyProtection="1">
      <alignment horizontal="center" vertical="center" wrapText="1"/>
      <protection/>
    </xf>
    <xf numFmtId="0" fontId="99" fillId="36" borderId="21" xfId="0" applyFont="1" applyFill="1" applyBorder="1" applyAlignment="1" applyProtection="1">
      <alignment horizontal="center" vertical="center"/>
      <protection locked="0"/>
    </xf>
    <xf numFmtId="0" fontId="99" fillId="36" borderId="43" xfId="0" applyFont="1" applyFill="1" applyBorder="1" applyAlignment="1" applyProtection="1">
      <alignment horizontal="center" vertical="center"/>
      <protection locked="0"/>
    </xf>
    <xf numFmtId="0" fontId="99" fillId="36" borderId="28" xfId="0" applyFont="1" applyFill="1" applyBorder="1" applyAlignment="1" applyProtection="1">
      <alignment horizontal="center" vertical="center"/>
      <protection locked="0"/>
    </xf>
    <xf numFmtId="0" fontId="99" fillId="36" borderId="44" xfId="0" applyFont="1" applyFill="1" applyBorder="1" applyAlignment="1" applyProtection="1">
      <alignment horizontal="center" vertical="center"/>
      <protection locked="0"/>
    </xf>
    <xf numFmtId="0" fontId="99" fillId="36" borderId="22" xfId="0" applyFont="1" applyFill="1" applyBorder="1" applyAlignment="1" applyProtection="1">
      <alignment horizontal="center" vertical="center"/>
      <protection locked="0"/>
    </xf>
    <xf numFmtId="0" fontId="99" fillId="36" borderId="45" xfId="0" applyFont="1" applyFill="1" applyBorder="1" applyAlignment="1" applyProtection="1">
      <alignment horizontal="center" vertical="center"/>
      <protection locked="0"/>
    </xf>
    <xf numFmtId="0" fontId="100" fillId="36" borderId="13" xfId="0" applyFont="1" applyFill="1" applyBorder="1" applyAlignment="1" applyProtection="1">
      <alignment horizontal="center" vertical="center"/>
      <protection/>
    </xf>
    <xf numFmtId="0" fontId="100" fillId="36" borderId="43" xfId="0" applyFont="1" applyFill="1" applyBorder="1" applyAlignment="1" applyProtection="1">
      <alignment horizontal="center" vertical="center"/>
      <protection/>
    </xf>
    <xf numFmtId="0" fontId="100" fillId="36" borderId="0" xfId="0" applyFont="1" applyFill="1" applyBorder="1" applyAlignment="1" applyProtection="1">
      <alignment horizontal="center" vertical="center"/>
      <protection/>
    </xf>
    <xf numFmtId="0" fontId="100" fillId="36" borderId="44" xfId="0" applyFont="1" applyFill="1" applyBorder="1" applyAlignment="1" applyProtection="1">
      <alignment horizontal="center" vertical="center"/>
      <protection/>
    </xf>
    <xf numFmtId="0" fontId="100" fillId="36" borderId="10" xfId="0" applyFont="1" applyFill="1" applyBorder="1" applyAlignment="1" applyProtection="1">
      <alignment horizontal="center" vertical="center"/>
      <protection/>
    </xf>
    <xf numFmtId="0" fontId="100" fillId="36" borderId="45"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locked="0"/>
    </xf>
    <xf numFmtId="0" fontId="53" fillId="0" borderId="0" xfId="0" applyFont="1" applyFill="1" applyAlignment="1" applyProtection="1">
      <alignment horizontal="left" vertical="center" wrapText="1"/>
      <protection/>
    </xf>
    <xf numFmtId="0" fontId="69" fillId="36" borderId="15" xfId="0" applyFont="1" applyFill="1" applyBorder="1" applyAlignment="1" applyProtection="1">
      <alignment horizontal="center" vertical="center"/>
      <protection locked="0"/>
    </xf>
    <xf numFmtId="0" fontId="75" fillId="38" borderId="15" xfId="0" applyFont="1" applyFill="1" applyBorder="1" applyAlignment="1" applyProtection="1">
      <alignment horizontal="center" vertical="center" wrapText="1"/>
      <protection locked="0"/>
    </xf>
    <xf numFmtId="0" fontId="0" fillId="38" borderId="15" xfId="0" applyFill="1" applyBorder="1" applyAlignment="1" applyProtection="1">
      <alignment horizontal="left" vertical="center" wrapText="1"/>
      <protection/>
    </xf>
    <xf numFmtId="0" fontId="0" fillId="38" borderId="15" xfId="0" applyFill="1" applyBorder="1" applyAlignment="1" applyProtection="1">
      <alignment vertical="center"/>
      <protection/>
    </xf>
    <xf numFmtId="0" fontId="11" fillId="0" borderId="28" xfId="0" applyFont="1" applyFill="1" applyBorder="1" applyAlignment="1" applyProtection="1">
      <alignment horizontal="center" vertical="center" wrapText="1"/>
      <protection/>
    </xf>
    <xf numFmtId="0" fontId="11" fillId="0" borderId="44"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0" fontId="54" fillId="36" borderId="15" xfId="0" applyFont="1" applyFill="1" applyBorder="1" applyAlignment="1" applyProtection="1">
      <alignment horizontal="center" vertical="center"/>
      <protection locked="0"/>
    </xf>
    <xf numFmtId="0" fontId="74" fillId="36" borderId="21" xfId="0" applyFont="1" applyFill="1" applyBorder="1" applyAlignment="1" applyProtection="1">
      <alignment horizontal="center" vertical="center"/>
      <protection locked="0"/>
    </xf>
    <xf numFmtId="0" fontId="74" fillId="36" borderId="43" xfId="0" applyFont="1" applyFill="1" applyBorder="1" applyAlignment="1" applyProtection="1">
      <alignment horizontal="center" vertical="center"/>
      <protection locked="0"/>
    </xf>
    <xf numFmtId="0" fontId="74" fillId="36" borderId="22" xfId="0" applyFont="1" applyFill="1" applyBorder="1" applyAlignment="1" applyProtection="1">
      <alignment horizontal="center" vertical="center"/>
      <protection locked="0"/>
    </xf>
    <xf numFmtId="0" fontId="74" fillId="36" borderId="45" xfId="0" applyFont="1" applyFill="1" applyBorder="1" applyAlignment="1" applyProtection="1">
      <alignment horizontal="center" vertical="center"/>
      <protection locked="0"/>
    </xf>
    <xf numFmtId="0" fontId="93" fillId="36" borderId="21" xfId="0" applyFont="1" applyFill="1" applyBorder="1" applyAlignment="1" applyProtection="1">
      <alignment horizontal="left" vertical="center" indent="1"/>
      <protection locked="0"/>
    </xf>
    <xf numFmtId="0" fontId="94" fillId="36" borderId="13" xfId="0" applyFont="1" applyFill="1" applyBorder="1" applyAlignment="1" applyProtection="1">
      <alignment horizontal="left" vertical="center" indent="1"/>
      <protection locked="0"/>
    </xf>
    <xf numFmtId="0" fontId="151" fillId="0" borderId="13" xfId="0" applyFont="1" applyBorder="1" applyAlignment="1">
      <alignment horizontal="left" vertical="center" indent="1"/>
    </xf>
    <xf numFmtId="0" fontId="151" fillId="0" borderId="43" xfId="0" applyFont="1" applyBorder="1" applyAlignment="1">
      <alignment horizontal="left" vertical="center" indent="1"/>
    </xf>
    <xf numFmtId="0" fontId="94" fillId="36" borderId="22" xfId="0" applyFont="1" applyFill="1" applyBorder="1" applyAlignment="1" applyProtection="1">
      <alignment horizontal="left" vertical="center" indent="1"/>
      <protection locked="0"/>
    </xf>
    <xf numFmtId="0" fontId="94" fillId="36" borderId="10" xfId="0" applyFont="1" applyFill="1" applyBorder="1" applyAlignment="1" applyProtection="1">
      <alignment horizontal="left" vertical="center" indent="1"/>
      <protection locked="0"/>
    </xf>
    <xf numFmtId="0" fontId="151" fillId="0" borderId="10" xfId="0" applyFont="1" applyBorder="1" applyAlignment="1">
      <alignment horizontal="left" vertical="center" indent="1"/>
    </xf>
    <xf numFmtId="0" fontId="151" fillId="0" borderId="45" xfId="0" applyFont="1" applyBorder="1" applyAlignment="1">
      <alignment horizontal="left" vertical="center" indent="1"/>
    </xf>
    <xf numFmtId="0" fontId="3" fillId="36" borderId="13" xfId="0" applyFont="1" applyFill="1" applyBorder="1" applyAlignment="1" applyProtection="1">
      <alignment horizontal="left" vertical="center" indent="1"/>
      <protection/>
    </xf>
    <xf numFmtId="0" fontId="3" fillId="36" borderId="13" xfId="0" applyFont="1" applyFill="1" applyBorder="1" applyAlignment="1" applyProtection="1">
      <alignment horizontal="left" vertical="center" indent="1"/>
      <protection/>
    </xf>
    <xf numFmtId="0" fontId="3" fillId="36" borderId="43" xfId="0" applyFont="1" applyFill="1" applyBorder="1" applyAlignment="1" applyProtection="1">
      <alignment horizontal="left" vertical="center" indent="1"/>
      <protection/>
    </xf>
    <xf numFmtId="0" fontId="3" fillId="36" borderId="10" xfId="0" applyFont="1" applyFill="1" applyBorder="1" applyAlignment="1" applyProtection="1">
      <alignment horizontal="left" vertical="center" indent="1"/>
      <protection/>
    </xf>
    <xf numFmtId="0" fontId="3" fillId="36" borderId="45" xfId="0" applyFont="1" applyFill="1" applyBorder="1" applyAlignment="1" applyProtection="1">
      <alignment horizontal="left" vertical="center" indent="1"/>
      <protection/>
    </xf>
    <xf numFmtId="0" fontId="10" fillId="38" borderId="21" xfId="0" applyFont="1" applyFill="1" applyBorder="1" applyAlignment="1" applyProtection="1">
      <alignment horizontal="center" vertical="center"/>
      <protection/>
    </xf>
    <xf numFmtId="0" fontId="10" fillId="38" borderId="13" xfId="0" applyFont="1" applyFill="1" applyBorder="1" applyAlignment="1" applyProtection="1">
      <alignment horizontal="center" vertical="center"/>
      <protection/>
    </xf>
    <xf numFmtId="0" fontId="10" fillId="38" borderId="43" xfId="0" applyFont="1" applyFill="1" applyBorder="1" applyAlignment="1" applyProtection="1">
      <alignment horizontal="center" vertical="center"/>
      <protection/>
    </xf>
    <xf numFmtId="0" fontId="10" fillId="38" borderId="28" xfId="0" applyFont="1" applyFill="1" applyBorder="1" applyAlignment="1" applyProtection="1">
      <alignment horizontal="center" vertical="center"/>
      <protection/>
    </xf>
    <xf numFmtId="0" fontId="10" fillId="38" borderId="0" xfId="0" applyFont="1" applyFill="1" applyBorder="1" applyAlignment="1" applyProtection="1">
      <alignment horizontal="center" vertical="center"/>
      <protection/>
    </xf>
    <xf numFmtId="0" fontId="10" fillId="38" borderId="44" xfId="0" applyFont="1" applyFill="1" applyBorder="1" applyAlignment="1" applyProtection="1">
      <alignment horizontal="center" vertical="center"/>
      <protection/>
    </xf>
    <xf numFmtId="0" fontId="10" fillId="38" borderId="22" xfId="0" applyFont="1" applyFill="1" applyBorder="1" applyAlignment="1" applyProtection="1">
      <alignment horizontal="center" vertical="center"/>
      <protection/>
    </xf>
    <xf numFmtId="0" fontId="10" fillId="38" borderId="10" xfId="0" applyFont="1" applyFill="1" applyBorder="1" applyAlignment="1" applyProtection="1">
      <alignment horizontal="center" vertical="center"/>
      <protection/>
    </xf>
    <xf numFmtId="0" fontId="10" fillId="38" borderId="45" xfId="0" applyFont="1" applyFill="1" applyBorder="1" applyAlignment="1" applyProtection="1">
      <alignment horizontal="center" vertical="center"/>
      <protection/>
    </xf>
    <xf numFmtId="0" fontId="71" fillId="38" borderId="21" xfId="0" applyFont="1" applyFill="1" applyBorder="1" applyAlignment="1" applyProtection="1">
      <alignment horizontal="center" vertical="center"/>
      <protection locked="0"/>
    </xf>
    <xf numFmtId="0" fontId="71" fillId="38" borderId="43" xfId="0" applyFont="1" applyFill="1" applyBorder="1" applyAlignment="1" applyProtection="1">
      <alignment horizontal="center" vertical="center"/>
      <protection locked="0"/>
    </xf>
    <xf numFmtId="0" fontId="71" fillId="38" borderId="28" xfId="0" applyFont="1" applyFill="1" applyBorder="1" applyAlignment="1" applyProtection="1">
      <alignment horizontal="center" vertical="center"/>
      <protection locked="0"/>
    </xf>
    <xf numFmtId="0" fontId="71" fillId="38" borderId="44" xfId="0" applyFont="1" applyFill="1" applyBorder="1" applyAlignment="1" applyProtection="1">
      <alignment horizontal="center" vertical="center"/>
      <protection locked="0"/>
    </xf>
    <xf numFmtId="0" fontId="71" fillId="38" borderId="22" xfId="0" applyFont="1" applyFill="1" applyBorder="1" applyAlignment="1" applyProtection="1">
      <alignment horizontal="center" vertical="center"/>
      <protection locked="0"/>
    </xf>
    <xf numFmtId="0" fontId="71" fillId="38" borderId="45" xfId="0" applyFont="1" applyFill="1" applyBorder="1" applyAlignment="1" applyProtection="1">
      <alignment horizontal="center" vertical="center"/>
      <protection locked="0"/>
    </xf>
    <xf numFmtId="0" fontId="149" fillId="0" borderId="21" xfId="0" applyFont="1" applyFill="1" applyBorder="1" applyAlignment="1" applyProtection="1">
      <alignment horizontal="center" vertical="center" wrapText="1"/>
      <protection/>
    </xf>
    <xf numFmtId="0" fontId="149" fillId="0" borderId="43" xfId="0" applyFont="1" applyFill="1" applyBorder="1" applyAlignment="1" applyProtection="1">
      <alignment horizontal="center" vertical="center" wrapText="1"/>
      <protection/>
    </xf>
    <xf numFmtId="0" fontId="149" fillId="0" borderId="28" xfId="0" applyFont="1" applyFill="1" applyBorder="1" applyAlignment="1" applyProtection="1">
      <alignment horizontal="center" vertical="center" wrapText="1"/>
      <protection/>
    </xf>
    <xf numFmtId="0" fontId="149" fillId="0" borderId="44" xfId="0" applyFont="1" applyFill="1" applyBorder="1" applyAlignment="1" applyProtection="1">
      <alignment horizontal="center" vertical="center" wrapText="1"/>
      <protection/>
    </xf>
    <xf numFmtId="0" fontId="149" fillId="0" borderId="28" xfId="0" applyFont="1" applyBorder="1" applyAlignment="1">
      <alignment horizontal="center" vertical="center" wrapText="1"/>
    </xf>
    <xf numFmtId="0" fontId="149" fillId="0" borderId="44" xfId="0" applyFont="1" applyBorder="1" applyAlignment="1">
      <alignment horizontal="center" vertical="center" wrapText="1"/>
    </xf>
    <xf numFmtId="0" fontId="149" fillId="0" borderId="22" xfId="0" applyFont="1" applyBorder="1" applyAlignment="1">
      <alignment horizontal="center" vertical="center" wrapText="1"/>
    </xf>
    <xf numFmtId="0" fontId="149" fillId="0" borderId="45" xfId="0" applyFont="1" applyBorder="1" applyAlignment="1">
      <alignment horizontal="center" vertical="center" wrapText="1"/>
    </xf>
    <xf numFmtId="0" fontId="14" fillId="38" borderId="21" xfId="0" applyFont="1" applyFill="1" applyBorder="1" applyAlignment="1" applyProtection="1">
      <alignment horizontal="center" vertical="center" wrapText="1"/>
      <protection locked="0"/>
    </xf>
    <xf numFmtId="0" fontId="14" fillId="38" borderId="13" xfId="0" applyFont="1" applyFill="1" applyBorder="1" applyAlignment="1" applyProtection="1">
      <alignment horizontal="center" vertical="center" wrapText="1"/>
      <protection locked="0"/>
    </xf>
    <xf numFmtId="0" fontId="14" fillId="38" borderId="43" xfId="0" applyFont="1" applyFill="1" applyBorder="1" applyAlignment="1" applyProtection="1">
      <alignment horizontal="center" vertical="center" wrapText="1"/>
      <protection locked="0"/>
    </xf>
    <xf numFmtId="0" fontId="14" fillId="38" borderId="28" xfId="0" applyFont="1" applyFill="1" applyBorder="1" applyAlignment="1" applyProtection="1">
      <alignment horizontal="center" vertical="center" wrapText="1"/>
      <protection locked="0"/>
    </xf>
    <xf numFmtId="0" fontId="14" fillId="38" borderId="0" xfId="0" applyFont="1" applyFill="1" applyBorder="1" applyAlignment="1" applyProtection="1">
      <alignment horizontal="center" vertical="center" wrapText="1"/>
      <protection locked="0"/>
    </xf>
    <xf numFmtId="0" fontId="14" fillId="38" borderId="44" xfId="0" applyFont="1" applyFill="1" applyBorder="1" applyAlignment="1" applyProtection="1">
      <alignment horizontal="center" vertical="center" wrapText="1"/>
      <protection locked="0"/>
    </xf>
    <xf numFmtId="0" fontId="14" fillId="38" borderId="22" xfId="0" applyFont="1" applyFill="1" applyBorder="1" applyAlignment="1" applyProtection="1">
      <alignment horizontal="center" vertical="center" wrapText="1"/>
      <protection locked="0"/>
    </xf>
    <xf numFmtId="0" fontId="14" fillId="38" borderId="10" xfId="0" applyFont="1" applyFill="1" applyBorder="1" applyAlignment="1" applyProtection="1">
      <alignment horizontal="center" vertical="center" wrapText="1"/>
      <protection locked="0"/>
    </xf>
    <xf numFmtId="0" fontId="14" fillId="38" borderId="45" xfId="0" applyFont="1" applyFill="1" applyBorder="1" applyAlignment="1" applyProtection="1">
      <alignment horizontal="center" vertical="center" wrapText="1"/>
      <protection locked="0"/>
    </xf>
    <xf numFmtId="0" fontId="99" fillId="38" borderId="21" xfId="0" applyFont="1" applyFill="1" applyBorder="1" applyAlignment="1" applyProtection="1">
      <alignment horizontal="center" vertical="center"/>
      <protection locked="0"/>
    </xf>
    <xf numFmtId="0" fontId="99" fillId="38" borderId="43" xfId="0" applyFont="1" applyFill="1" applyBorder="1" applyAlignment="1" applyProtection="1">
      <alignment horizontal="center" vertical="center"/>
      <protection locked="0"/>
    </xf>
    <xf numFmtId="0" fontId="99" fillId="38" borderId="28" xfId="0" applyFont="1" applyFill="1" applyBorder="1" applyAlignment="1" applyProtection="1">
      <alignment horizontal="center" vertical="center"/>
      <protection locked="0"/>
    </xf>
    <xf numFmtId="0" fontId="99" fillId="38" borderId="44" xfId="0" applyFont="1" applyFill="1" applyBorder="1" applyAlignment="1" applyProtection="1">
      <alignment horizontal="center" vertical="center"/>
      <protection locked="0"/>
    </xf>
    <xf numFmtId="0" fontId="99" fillId="38" borderId="22" xfId="0" applyFont="1" applyFill="1" applyBorder="1" applyAlignment="1" applyProtection="1">
      <alignment horizontal="center" vertical="center"/>
      <protection locked="0"/>
    </xf>
    <xf numFmtId="0" fontId="99" fillId="38" borderId="45"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149" fillId="0" borderId="0" xfId="0" applyFont="1" applyFill="1" applyAlignment="1" applyProtection="1">
      <alignment vertical="center" wrapText="1"/>
      <protection/>
    </xf>
    <xf numFmtId="0" fontId="85" fillId="38" borderId="15" xfId="0" applyFont="1" applyFill="1" applyBorder="1" applyAlignment="1" applyProtection="1">
      <alignment horizontal="center" vertical="center"/>
      <protection locked="0"/>
    </xf>
    <xf numFmtId="0" fontId="0" fillId="0" borderId="43" xfId="0" applyBorder="1" applyAlignment="1" applyProtection="1">
      <alignment vertical="center"/>
      <protection/>
    </xf>
    <xf numFmtId="0" fontId="0" fillId="0" borderId="28" xfId="0" applyBorder="1" applyAlignment="1" applyProtection="1">
      <alignment vertical="center"/>
      <protection/>
    </xf>
    <xf numFmtId="0" fontId="0" fillId="0" borderId="44" xfId="0" applyBorder="1" applyAlignment="1" applyProtection="1">
      <alignment vertical="center"/>
      <protection/>
    </xf>
    <xf numFmtId="0" fontId="0" fillId="0" borderId="22" xfId="0" applyBorder="1" applyAlignment="1" applyProtection="1">
      <alignment vertical="center"/>
      <protection/>
    </xf>
    <xf numFmtId="0" fontId="0" fillId="0" borderId="45" xfId="0" applyBorder="1" applyAlignment="1" applyProtection="1">
      <alignment vertical="center"/>
      <protection/>
    </xf>
    <xf numFmtId="0" fontId="4" fillId="38" borderId="21" xfId="0" applyFont="1" applyFill="1" applyBorder="1" applyAlignment="1" applyProtection="1">
      <alignment horizontal="left" vertical="center" wrapText="1"/>
      <protection/>
    </xf>
    <xf numFmtId="0" fontId="4" fillId="38" borderId="13" xfId="0" applyFont="1" applyFill="1" applyBorder="1" applyAlignment="1" applyProtection="1">
      <alignment horizontal="left" vertical="center"/>
      <protection/>
    </xf>
    <xf numFmtId="0" fontId="4" fillId="38" borderId="43" xfId="0" applyFont="1" applyFill="1" applyBorder="1" applyAlignment="1" applyProtection="1">
      <alignment horizontal="left" vertical="center"/>
      <protection/>
    </xf>
    <xf numFmtId="0" fontId="4" fillId="38" borderId="28" xfId="0" applyFont="1" applyFill="1" applyBorder="1" applyAlignment="1" applyProtection="1">
      <alignment horizontal="left" vertical="center"/>
      <protection/>
    </xf>
    <xf numFmtId="0" fontId="4" fillId="38" borderId="0" xfId="0" applyFont="1" applyFill="1" applyBorder="1" applyAlignment="1" applyProtection="1">
      <alignment horizontal="left" vertical="center"/>
      <protection/>
    </xf>
    <xf numFmtId="0" fontId="4" fillId="38" borderId="44" xfId="0" applyFont="1" applyFill="1" applyBorder="1" applyAlignment="1" applyProtection="1">
      <alignment horizontal="left" vertical="center"/>
      <protection/>
    </xf>
    <xf numFmtId="0" fontId="4" fillId="38" borderId="22" xfId="0" applyFont="1" applyFill="1" applyBorder="1" applyAlignment="1" applyProtection="1">
      <alignment horizontal="left" vertical="center"/>
      <protection/>
    </xf>
    <xf numFmtId="0" fontId="4" fillId="38" borderId="10" xfId="0" applyFont="1" applyFill="1" applyBorder="1" applyAlignment="1" applyProtection="1">
      <alignment horizontal="left" vertical="center"/>
      <protection/>
    </xf>
    <xf numFmtId="0" fontId="4" fillId="38" borderId="45" xfId="0" applyFont="1" applyFill="1" applyBorder="1" applyAlignment="1" applyProtection="1">
      <alignment horizontal="left" vertical="center"/>
      <protection/>
    </xf>
    <xf numFmtId="0" fontId="42" fillId="38" borderId="21" xfId="0" applyFont="1" applyFill="1" applyBorder="1" applyAlignment="1" applyProtection="1">
      <alignment horizontal="left" vertical="center"/>
      <protection/>
    </xf>
    <xf numFmtId="0" fontId="42" fillId="38" borderId="13" xfId="0" applyFont="1" applyFill="1" applyBorder="1" applyAlignment="1" applyProtection="1">
      <alignment horizontal="left" vertical="center"/>
      <protection/>
    </xf>
    <xf numFmtId="0" fontId="42" fillId="38" borderId="43" xfId="0" applyFont="1" applyFill="1" applyBorder="1" applyAlignment="1" applyProtection="1">
      <alignment horizontal="left" vertical="center"/>
      <protection/>
    </xf>
    <xf numFmtId="0" fontId="42" fillId="38" borderId="28" xfId="0" applyFont="1" applyFill="1" applyBorder="1" applyAlignment="1" applyProtection="1">
      <alignment horizontal="left" vertical="center"/>
      <protection/>
    </xf>
    <xf numFmtId="0" fontId="42" fillId="38" borderId="0" xfId="0" applyFont="1" applyFill="1" applyBorder="1" applyAlignment="1" applyProtection="1">
      <alignment horizontal="left" vertical="center"/>
      <protection/>
    </xf>
    <xf numFmtId="0" fontId="42" fillId="38" borderId="44" xfId="0" applyFont="1" applyFill="1" applyBorder="1" applyAlignment="1" applyProtection="1">
      <alignment horizontal="left" vertical="center"/>
      <protection/>
    </xf>
    <xf numFmtId="0" fontId="42" fillId="38" borderId="22" xfId="0" applyFont="1" applyFill="1" applyBorder="1" applyAlignment="1" applyProtection="1">
      <alignment horizontal="left" vertical="center"/>
      <protection/>
    </xf>
    <xf numFmtId="0" fontId="42" fillId="38" borderId="10" xfId="0" applyFont="1" applyFill="1" applyBorder="1" applyAlignment="1" applyProtection="1">
      <alignment horizontal="left" vertical="center"/>
      <protection/>
    </xf>
    <xf numFmtId="0" fontId="42" fillId="38" borderId="45" xfId="0" applyFont="1" applyFill="1" applyBorder="1" applyAlignment="1" applyProtection="1">
      <alignment horizontal="left" vertical="center"/>
      <protection/>
    </xf>
    <xf numFmtId="0" fontId="0" fillId="0" borderId="21" xfId="0" applyFill="1" applyBorder="1" applyAlignment="1" applyProtection="1">
      <alignment horizontal="distributed" vertical="center" wrapText="1"/>
      <protection/>
    </xf>
    <xf numFmtId="0" fontId="0" fillId="0" borderId="43" xfId="0" applyFont="1" applyFill="1" applyBorder="1" applyAlignment="1" applyProtection="1">
      <alignment horizontal="distributed" vertical="center" wrapText="1"/>
      <protection/>
    </xf>
    <xf numFmtId="0" fontId="0" fillId="0" borderId="28" xfId="0" applyFont="1" applyFill="1" applyBorder="1" applyAlignment="1" applyProtection="1">
      <alignment horizontal="distributed" vertical="center" wrapText="1"/>
      <protection/>
    </xf>
    <xf numFmtId="0" fontId="0" fillId="0" borderId="44" xfId="0" applyFont="1" applyFill="1" applyBorder="1" applyAlignment="1" applyProtection="1">
      <alignment horizontal="distributed" vertical="center" wrapText="1"/>
      <protection/>
    </xf>
    <xf numFmtId="0" fontId="0" fillId="0" borderId="22" xfId="0" applyFont="1" applyFill="1" applyBorder="1" applyAlignment="1" applyProtection="1">
      <alignment horizontal="distributed" vertical="center" wrapText="1"/>
      <protection/>
    </xf>
    <xf numFmtId="0" fontId="0" fillId="0" borderId="45" xfId="0" applyFont="1" applyFill="1" applyBorder="1" applyAlignment="1" applyProtection="1">
      <alignment horizontal="distributed" vertical="center" wrapText="1"/>
      <protection/>
    </xf>
    <xf numFmtId="0" fontId="12" fillId="36" borderId="21" xfId="0" applyFont="1" applyFill="1" applyBorder="1" applyAlignment="1" applyProtection="1">
      <alignment horizontal="left" vertical="center"/>
      <protection/>
    </xf>
    <xf numFmtId="0" fontId="12" fillId="36" borderId="13" xfId="0" applyFont="1" applyFill="1" applyBorder="1" applyAlignment="1" applyProtection="1">
      <alignment horizontal="left" vertical="center"/>
      <protection/>
    </xf>
    <xf numFmtId="0" fontId="12" fillId="36" borderId="43" xfId="0" applyFont="1" applyFill="1" applyBorder="1" applyAlignment="1" applyProtection="1">
      <alignment horizontal="left" vertical="center"/>
      <protection/>
    </xf>
    <xf numFmtId="0" fontId="12" fillId="36" borderId="28" xfId="0" applyFont="1" applyFill="1" applyBorder="1" applyAlignment="1" applyProtection="1">
      <alignment horizontal="left" vertical="center"/>
      <protection/>
    </xf>
    <xf numFmtId="0" fontId="12" fillId="36" borderId="0" xfId="0" applyFont="1" applyFill="1" applyBorder="1" applyAlignment="1" applyProtection="1">
      <alignment horizontal="left" vertical="center"/>
      <protection/>
    </xf>
    <xf numFmtId="0" fontId="12" fillId="36" borderId="44" xfId="0" applyFont="1" applyFill="1" applyBorder="1" applyAlignment="1" applyProtection="1">
      <alignment horizontal="left" vertical="center"/>
      <protection/>
    </xf>
    <xf numFmtId="0" fontId="12" fillId="36" borderId="22" xfId="0" applyFont="1" applyFill="1" applyBorder="1" applyAlignment="1" applyProtection="1">
      <alignment horizontal="left" vertical="center"/>
      <protection/>
    </xf>
    <xf numFmtId="0" fontId="12" fillId="36" borderId="10" xfId="0" applyFont="1" applyFill="1" applyBorder="1" applyAlignment="1" applyProtection="1">
      <alignment horizontal="left" vertical="center"/>
      <protection/>
    </xf>
    <xf numFmtId="0" fontId="12" fillId="36" borderId="45" xfId="0" applyFont="1" applyFill="1" applyBorder="1" applyAlignment="1" applyProtection="1">
      <alignment horizontal="left" vertical="center"/>
      <protection/>
    </xf>
    <xf numFmtId="0" fontId="12" fillId="36" borderId="13" xfId="0" applyFont="1" applyFill="1" applyBorder="1" applyAlignment="1" applyProtection="1">
      <alignment horizontal="left" vertical="center"/>
      <protection/>
    </xf>
    <xf numFmtId="0" fontId="12" fillId="36" borderId="0" xfId="0" applyFont="1" applyFill="1" applyBorder="1" applyAlignment="1" applyProtection="1">
      <alignment horizontal="left" vertical="center"/>
      <protection/>
    </xf>
    <xf numFmtId="0" fontId="0" fillId="0" borderId="0" xfId="0" applyFill="1" applyAlignment="1" applyProtection="1">
      <alignment horizontal="center" vertical="center"/>
      <protection/>
    </xf>
    <xf numFmtId="0" fontId="14" fillId="38" borderId="21" xfId="0" applyFont="1" applyFill="1" applyBorder="1" applyAlignment="1" applyProtection="1">
      <alignment horizontal="center" vertical="center" shrinkToFit="1"/>
      <protection/>
    </xf>
    <xf numFmtId="0" fontId="14" fillId="38" borderId="13" xfId="0" applyFont="1" applyFill="1" applyBorder="1" applyAlignment="1" applyProtection="1">
      <alignment horizontal="center" vertical="center" shrinkToFit="1"/>
      <protection/>
    </xf>
    <xf numFmtId="0" fontId="14" fillId="38" borderId="28" xfId="0" applyFont="1" applyFill="1" applyBorder="1" applyAlignment="1" applyProtection="1">
      <alignment horizontal="center" vertical="center" shrinkToFit="1"/>
      <protection/>
    </xf>
    <xf numFmtId="0" fontId="14" fillId="38" borderId="0" xfId="0" applyFont="1" applyFill="1" applyBorder="1" applyAlignment="1" applyProtection="1">
      <alignment horizontal="center" vertical="center" shrinkToFit="1"/>
      <protection/>
    </xf>
    <xf numFmtId="0" fontId="14" fillId="38" borderId="22" xfId="0" applyFont="1" applyFill="1" applyBorder="1" applyAlignment="1" applyProtection="1">
      <alignment horizontal="center" vertical="center" shrinkToFit="1"/>
      <protection/>
    </xf>
    <xf numFmtId="0" fontId="14" fillId="38" borderId="10" xfId="0" applyFont="1" applyFill="1" applyBorder="1" applyAlignment="1" applyProtection="1">
      <alignment horizontal="center" vertical="center" shrinkToFit="1"/>
      <protection/>
    </xf>
    <xf numFmtId="0" fontId="0" fillId="0" borderId="0" xfId="0" applyFill="1" applyBorder="1" applyAlignment="1" applyProtection="1">
      <alignment horizontal="left" vertical="top" wrapText="1"/>
      <protection/>
    </xf>
    <xf numFmtId="0" fontId="21" fillId="0" borderId="21" xfId="0" applyFont="1" applyFill="1" applyBorder="1" applyAlignment="1" applyProtection="1">
      <alignment horizontal="center" vertical="center" wrapText="1"/>
      <protection/>
    </xf>
    <xf numFmtId="0" fontId="21" fillId="0" borderId="43" xfId="0" applyFont="1" applyBorder="1" applyAlignment="1" applyProtection="1">
      <alignment vertical="center"/>
      <protection/>
    </xf>
    <xf numFmtId="0" fontId="21" fillId="0" borderId="28" xfId="0" applyFont="1" applyFill="1" applyBorder="1" applyAlignment="1" applyProtection="1">
      <alignment horizontal="center" vertical="center" wrapText="1"/>
      <protection/>
    </xf>
    <xf numFmtId="0" fontId="21" fillId="0" borderId="44" xfId="0" applyFont="1" applyBorder="1" applyAlignment="1" applyProtection="1">
      <alignment vertical="center"/>
      <protection/>
    </xf>
    <xf numFmtId="0" fontId="21" fillId="0" borderId="28" xfId="0" applyFont="1" applyBorder="1" applyAlignment="1" applyProtection="1">
      <alignment vertical="center"/>
      <protection/>
    </xf>
    <xf numFmtId="0" fontId="21" fillId="0" borderId="22" xfId="0" applyFont="1" applyBorder="1" applyAlignment="1" applyProtection="1">
      <alignment vertical="center"/>
      <protection/>
    </xf>
    <xf numFmtId="0" fontId="21" fillId="0" borderId="45" xfId="0" applyFont="1" applyBorder="1" applyAlignment="1" applyProtection="1">
      <alignment vertical="center"/>
      <protection/>
    </xf>
    <xf numFmtId="0" fontId="86" fillId="38" borderId="13" xfId="0" applyFont="1" applyFill="1" applyBorder="1" applyAlignment="1" applyProtection="1">
      <alignment horizontal="center" vertical="center"/>
      <protection locked="0"/>
    </xf>
    <xf numFmtId="0" fontId="86" fillId="38" borderId="0" xfId="0" applyFont="1" applyFill="1" applyBorder="1" applyAlignment="1" applyProtection="1">
      <alignment horizontal="center" vertical="center"/>
      <protection locked="0"/>
    </xf>
    <xf numFmtId="0" fontId="86" fillId="38" borderId="10" xfId="0" applyFont="1" applyFill="1" applyBorder="1" applyAlignment="1" applyProtection="1">
      <alignment horizontal="center" vertical="center"/>
      <protection locked="0"/>
    </xf>
    <xf numFmtId="0" fontId="69" fillId="38" borderId="21" xfId="0" applyFont="1" applyFill="1" applyBorder="1" applyAlignment="1" applyProtection="1">
      <alignment horizontal="center" vertical="center"/>
      <protection locked="0"/>
    </xf>
    <xf numFmtId="0" fontId="69" fillId="38" borderId="13" xfId="0" applyFont="1" applyFill="1" applyBorder="1" applyAlignment="1" applyProtection="1">
      <alignment horizontal="center" vertical="center"/>
      <protection locked="0"/>
    </xf>
    <xf numFmtId="0" fontId="69" fillId="38" borderId="43" xfId="0" applyFont="1" applyFill="1" applyBorder="1" applyAlignment="1" applyProtection="1">
      <alignment horizontal="center" vertical="center"/>
      <protection locked="0"/>
    </xf>
    <xf numFmtId="0" fontId="69" fillId="38" borderId="22" xfId="0" applyFont="1" applyFill="1" applyBorder="1" applyAlignment="1" applyProtection="1">
      <alignment horizontal="center" vertical="center"/>
      <protection locked="0"/>
    </xf>
    <xf numFmtId="0" fontId="69" fillId="38" borderId="10" xfId="0" applyFont="1" applyFill="1" applyBorder="1" applyAlignment="1" applyProtection="1">
      <alignment horizontal="center" vertical="center"/>
      <protection locked="0"/>
    </xf>
    <xf numFmtId="0" fontId="69" fillId="38" borderId="45" xfId="0" applyFont="1" applyFill="1" applyBorder="1" applyAlignment="1" applyProtection="1">
      <alignment horizontal="center" vertical="center"/>
      <protection locked="0"/>
    </xf>
    <xf numFmtId="0" fontId="18" fillId="38" borderId="21" xfId="0" applyFont="1" applyFill="1" applyBorder="1" applyAlignment="1" applyProtection="1">
      <alignment horizontal="left" vertical="center" indent="1"/>
      <protection locked="0"/>
    </xf>
    <xf numFmtId="0" fontId="18" fillId="38" borderId="13" xfId="0" applyFont="1" applyFill="1" applyBorder="1" applyAlignment="1" applyProtection="1">
      <alignment horizontal="left" vertical="center" indent="1"/>
      <protection locked="0"/>
    </xf>
    <xf numFmtId="0" fontId="18" fillId="38" borderId="43" xfId="0" applyFont="1" applyFill="1" applyBorder="1" applyAlignment="1" applyProtection="1">
      <alignment horizontal="left" vertical="center" indent="1"/>
      <protection locked="0"/>
    </xf>
    <xf numFmtId="0" fontId="18" fillId="38" borderId="22" xfId="0" applyFont="1" applyFill="1" applyBorder="1" applyAlignment="1" applyProtection="1">
      <alignment horizontal="left" vertical="center" indent="1"/>
      <protection locked="0"/>
    </xf>
    <xf numFmtId="0" fontId="18" fillId="38" borderId="10" xfId="0" applyFont="1" applyFill="1" applyBorder="1" applyAlignment="1" applyProtection="1">
      <alignment horizontal="left" vertical="center" indent="1"/>
      <protection locked="0"/>
    </xf>
    <xf numFmtId="0" fontId="18" fillId="38" borderId="45" xfId="0" applyFont="1" applyFill="1" applyBorder="1" applyAlignment="1" applyProtection="1">
      <alignment horizontal="left" vertical="center" indent="1"/>
      <protection locked="0"/>
    </xf>
    <xf numFmtId="0" fontId="0" fillId="0" borderId="2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84" fontId="69" fillId="0" borderId="13" xfId="0" applyNumberFormat="1" applyFont="1" applyFill="1" applyBorder="1" applyAlignment="1" applyProtection="1">
      <alignment horizontal="center" vertical="center"/>
      <protection/>
    </xf>
    <xf numFmtId="184" fontId="69" fillId="0" borderId="10" xfId="0" applyNumberFormat="1" applyFont="1" applyFill="1" applyBorder="1" applyAlignment="1" applyProtection="1">
      <alignment horizontal="center" vertical="center"/>
      <protection/>
    </xf>
    <xf numFmtId="0" fontId="0" fillId="0" borderId="43" xfId="0" applyFill="1" applyBorder="1" applyAlignment="1" applyProtection="1">
      <alignment horizontal="left" vertical="center"/>
      <protection/>
    </xf>
    <xf numFmtId="0" fontId="0" fillId="0" borderId="45" xfId="0" applyFill="1" applyBorder="1" applyAlignment="1" applyProtection="1">
      <alignment horizontal="left" vertical="center"/>
      <protection/>
    </xf>
    <xf numFmtId="0" fontId="0" fillId="0" borderId="28" xfId="0" applyFill="1" applyBorder="1" applyAlignment="1" applyProtection="1">
      <alignment horizontal="center" vertical="center"/>
      <protection/>
    </xf>
    <xf numFmtId="0" fontId="69" fillId="0" borderId="43" xfId="0" applyFont="1" applyFill="1" applyBorder="1" applyAlignment="1" applyProtection="1">
      <alignment horizontal="center" vertical="center"/>
      <protection/>
    </xf>
    <xf numFmtId="0" fontId="69" fillId="0" borderId="44" xfId="0" applyFont="1"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21" xfId="0" applyFill="1" applyBorder="1" applyAlignment="1" applyProtection="1">
      <alignment horizontal="right" vertical="center"/>
      <protection/>
    </xf>
    <xf numFmtId="0" fontId="0" fillId="0" borderId="13" xfId="0" applyFill="1" applyBorder="1" applyAlignment="1" applyProtection="1">
      <alignment horizontal="right" vertical="center"/>
      <protection/>
    </xf>
    <xf numFmtId="0" fontId="0" fillId="0" borderId="28" xfId="0"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69" fillId="0" borderId="13"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32" fillId="0" borderId="23" xfId="0" applyFont="1" applyFill="1" applyBorder="1" applyAlignment="1" applyProtection="1">
      <alignment horizontal="distributed" vertical="center" wrapText="1" indent="2"/>
      <protection/>
    </xf>
    <xf numFmtId="0" fontId="32" fillId="0" borderId="46" xfId="0" applyFont="1" applyFill="1" applyBorder="1" applyAlignment="1" applyProtection="1">
      <alignment horizontal="distributed" vertical="center" wrapText="1" indent="2"/>
      <protection/>
    </xf>
    <xf numFmtId="0" fontId="32" fillId="0" borderId="14" xfId="0" applyFont="1" applyFill="1" applyBorder="1" applyAlignment="1" applyProtection="1">
      <alignment horizontal="distributed" vertical="center" wrapText="1" indent="2"/>
      <protection/>
    </xf>
    <xf numFmtId="0" fontId="87" fillId="36" borderId="23" xfId="0" applyFont="1" applyFill="1" applyBorder="1" applyAlignment="1" applyProtection="1">
      <alignment horizontal="center" vertical="center"/>
      <protection locked="0"/>
    </xf>
    <xf numFmtId="0" fontId="87" fillId="36" borderId="1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49" fillId="0" borderId="22" xfId="0" applyFont="1" applyFill="1" applyBorder="1" applyAlignment="1" applyProtection="1">
      <alignment horizontal="center" vertical="center" wrapText="1"/>
      <protection/>
    </xf>
    <xf numFmtId="0" fontId="149" fillId="0" borderId="45" xfId="0" applyFont="1" applyFill="1" applyBorder="1" applyAlignment="1" applyProtection="1">
      <alignment horizontal="center" vertical="center" wrapText="1"/>
      <protection/>
    </xf>
    <xf numFmtId="0" fontId="4" fillId="28" borderId="21" xfId="0" applyFont="1" applyFill="1" applyBorder="1" applyAlignment="1" applyProtection="1">
      <alignment vertical="center" wrapText="1"/>
      <protection locked="0"/>
    </xf>
    <xf numFmtId="0" fontId="4" fillId="28" borderId="13" xfId="0" applyFont="1" applyFill="1" applyBorder="1" applyAlignment="1" applyProtection="1">
      <alignment vertical="center" wrapText="1"/>
      <protection locked="0"/>
    </xf>
    <xf numFmtId="0" fontId="4" fillId="28" borderId="43" xfId="0" applyFont="1" applyFill="1" applyBorder="1" applyAlignment="1" applyProtection="1">
      <alignment vertical="center" wrapText="1"/>
      <protection locked="0"/>
    </xf>
    <xf numFmtId="0" fontId="4" fillId="28" borderId="28" xfId="0" applyFont="1" applyFill="1" applyBorder="1" applyAlignment="1" applyProtection="1">
      <alignment vertical="center" wrapText="1"/>
      <protection locked="0"/>
    </xf>
    <xf numFmtId="0" fontId="4" fillId="28" borderId="0" xfId="0" applyFont="1" applyFill="1" applyBorder="1" applyAlignment="1" applyProtection="1">
      <alignment vertical="center" wrapText="1"/>
      <protection locked="0"/>
    </xf>
    <xf numFmtId="0" fontId="4" fillId="28" borderId="44" xfId="0" applyFont="1" applyFill="1" applyBorder="1" applyAlignment="1" applyProtection="1">
      <alignment vertical="center" wrapText="1"/>
      <protection locked="0"/>
    </xf>
    <xf numFmtId="0" fontId="4" fillId="28" borderId="22" xfId="0" applyFont="1" applyFill="1" applyBorder="1" applyAlignment="1" applyProtection="1">
      <alignment vertical="center" wrapText="1"/>
      <protection locked="0"/>
    </xf>
    <xf numFmtId="0" fontId="4" fillId="28" borderId="10" xfId="0" applyFont="1" applyFill="1" applyBorder="1" applyAlignment="1" applyProtection="1">
      <alignment vertical="center" wrapText="1"/>
      <protection locked="0"/>
    </xf>
    <xf numFmtId="0" fontId="4" fillId="28" borderId="45" xfId="0" applyFont="1" applyFill="1" applyBorder="1" applyAlignment="1" applyProtection="1">
      <alignment vertical="center" wrapText="1"/>
      <protection locked="0"/>
    </xf>
    <xf numFmtId="0" fontId="0" fillId="0" borderId="24"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33" borderId="0" xfId="0" applyFill="1" applyAlignment="1" applyProtection="1">
      <alignment horizontal="center" vertical="center"/>
      <protection/>
    </xf>
    <xf numFmtId="0" fontId="32" fillId="38" borderId="15" xfId="0" applyFont="1" applyFill="1" applyBorder="1" applyAlignment="1" applyProtection="1">
      <alignment vertical="center"/>
      <protection/>
    </xf>
    <xf numFmtId="0" fontId="32" fillId="38" borderId="15" xfId="0" applyFont="1" applyFill="1" applyBorder="1" applyAlignment="1">
      <alignment vertical="center"/>
    </xf>
    <xf numFmtId="0" fontId="0" fillId="0" borderId="21" xfId="0" applyFill="1" applyBorder="1" applyAlignment="1" applyProtection="1">
      <alignment horizontal="left" vertical="center" wrapText="1"/>
      <protection/>
    </xf>
    <xf numFmtId="0" fontId="0" fillId="0" borderId="43" xfId="0" applyFill="1" applyBorder="1" applyAlignment="1" applyProtection="1">
      <alignment horizontal="left" vertical="center" wrapText="1"/>
      <protection/>
    </xf>
    <xf numFmtId="0" fontId="0" fillId="0" borderId="28" xfId="0" applyFill="1" applyBorder="1" applyAlignment="1" applyProtection="1">
      <alignment horizontal="left" vertical="center" wrapText="1"/>
      <protection/>
    </xf>
    <xf numFmtId="0" fontId="0" fillId="0" borderId="44" xfId="0" applyFill="1"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0" fillId="0" borderId="45" xfId="0" applyFill="1" applyBorder="1" applyAlignment="1" applyProtection="1">
      <alignment horizontal="left" vertical="center" wrapText="1"/>
      <protection/>
    </xf>
    <xf numFmtId="0" fontId="0" fillId="0" borderId="0" xfId="0" applyFill="1" applyAlignment="1" applyProtection="1">
      <alignment horizontal="left" vertical="center" wrapText="1"/>
      <protection/>
    </xf>
    <xf numFmtId="182" fontId="57" fillId="38" borderId="13" xfId="0" applyNumberFormat="1" applyFont="1" applyFill="1" applyBorder="1" applyAlignment="1" applyProtection="1">
      <alignment horizontal="center" vertical="center"/>
      <protection locked="0"/>
    </xf>
    <xf numFmtId="182" fontId="57" fillId="38" borderId="0" xfId="0" applyNumberFormat="1" applyFont="1" applyFill="1" applyBorder="1" applyAlignment="1" applyProtection="1">
      <alignment horizontal="center" vertical="center"/>
      <protection locked="0"/>
    </xf>
    <xf numFmtId="182" fontId="57" fillId="38" borderId="10" xfId="0" applyNumberFormat="1"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88" fillId="38" borderId="21" xfId="0" applyFont="1" applyFill="1" applyBorder="1" applyAlignment="1" applyProtection="1">
      <alignment horizontal="center" vertical="center"/>
      <protection locked="0"/>
    </xf>
    <xf numFmtId="0" fontId="88" fillId="38" borderId="13" xfId="0" applyFont="1" applyFill="1" applyBorder="1" applyAlignment="1" applyProtection="1">
      <alignment horizontal="center" vertical="center"/>
      <protection locked="0"/>
    </xf>
    <xf numFmtId="0" fontId="88" fillId="38" borderId="43" xfId="0" applyFont="1" applyFill="1" applyBorder="1" applyAlignment="1" applyProtection="1">
      <alignment horizontal="center" vertical="center"/>
      <protection locked="0"/>
    </xf>
    <xf numFmtId="0" fontId="88" fillId="38" borderId="28" xfId="0" applyFont="1" applyFill="1" applyBorder="1" applyAlignment="1" applyProtection="1">
      <alignment horizontal="center" vertical="center"/>
      <protection locked="0"/>
    </xf>
    <xf numFmtId="0" fontId="88" fillId="38" borderId="0" xfId="0" applyFont="1" applyFill="1" applyBorder="1" applyAlignment="1" applyProtection="1">
      <alignment horizontal="center" vertical="center"/>
      <protection locked="0"/>
    </xf>
    <xf numFmtId="0" fontId="88" fillId="38" borderId="44" xfId="0" applyFont="1" applyFill="1" applyBorder="1" applyAlignment="1" applyProtection="1">
      <alignment horizontal="center" vertical="center"/>
      <protection locked="0"/>
    </xf>
    <xf numFmtId="0" fontId="88" fillId="38" borderId="22" xfId="0" applyFont="1" applyFill="1" applyBorder="1" applyAlignment="1" applyProtection="1">
      <alignment horizontal="center" vertical="center"/>
      <protection locked="0"/>
    </xf>
    <xf numFmtId="0" fontId="88" fillId="38" borderId="10" xfId="0" applyFont="1" applyFill="1" applyBorder="1" applyAlignment="1" applyProtection="1">
      <alignment horizontal="center" vertical="center"/>
      <protection locked="0"/>
    </xf>
    <xf numFmtId="0" fontId="88" fillId="38" borderId="45" xfId="0" applyFont="1" applyFill="1" applyBorder="1" applyAlignment="1" applyProtection="1">
      <alignment horizontal="center" vertical="center"/>
      <protection locked="0"/>
    </xf>
    <xf numFmtId="0" fontId="89" fillId="38" borderId="13" xfId="0" applyFont="1" applyFill="1" applyBorder="1" applyAlignment="1" applyProtection="1">
      <alignment horizontal="center" vertical="center"/>
      <protection locked="0"/>
    </xf>
    <xf numFmtId="0" fontId="89" fillId="38" borderId="0" xfId="0" applyFont="1" applyFill="1" applyBorder="1" applyAlignment="1" applyProtection="1">
      <alignment horizontal="center" vertical="center"/>
      <protection locked="0"/>
    </xf>
    <xf numFmtId="0" fontId="89" fillId="38" borderId="10" xfId="0" applyFont="1" applyFill="1" applyBorder="1" applyAlignment="1" applyProtection="1">
      <alignment horizontal="center" vertical="center"/>
      <protection locked="0"/>
    </xf>
    <xf numFmtId="0" fontId="0" fillId="0" borderId="44" xfId="0" applyFill="1" applyBorder="1" applyAlignment="1" applyProtection="1">
      <alignment horizontal="center" vertical="center"/>
      <protection/>
    </xf>
    <xf numFmtId="0" fontId="0" fillId="0" borderId="13" xfId="0" applyBorder="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1" fillId="0" borderId="0" xfId="0" applyFont="1" applyAlignment="1" applyProtection="1">
      <alignment vertical="center"/>
      <protection locked="0"/>
    </xf>
    <xf numFmtId="0" fontId="1" fillId="0" borderId="10" xfId="0" applyFont="1" applyBorder="1" applyAlignment="1" applyProtection="1">
      <alignment vertical="center"/>
      <protection locked="0"/>
    </xf>
    <xf numFmtId="0" fontId="0" fillId="0" borderId="43"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29" fillId="36" borderId="21" xfId="0" applyFont="1" applyFill="1" applyBorder="1" applyAlignment="1" applyProtection="1">
      <alignment horizontal="center" vertical="center"/>
      <protection locked="0"/>
    </xf>
    <xf numFmtId="0" fontId="29" fillId="36" borderId="43" xfId="0" applyFont="1" applyFill="1" applyBorder="1" applyAlignment="1" applyProtection="1">
      <alignment horizontal="center" vertical="center"/>
      <protection locked="0"/>
    </xf>
    <xf numFmtId="0" fontId="29" fillId="36" borderId="28" xfId="0" applyFont="1" applyFill="1" applyBorder="1" applyAlignment="1" applyProtection="1">
      <alignment horizontal="center" vertical="center"/>
      <protection locked="0"/>
    </xf>
    <xf numFmtId="0" fontId="29" fillId="36" borderId="44" xfId="0" applyFont="1" applyFill="1" applyBorder="1" applyAlignment="1" applyProtection="1">
      <alignment horizontal="center" vertical="center"/>
      <protection locked="0"/>
    </xf>
    <xf numFmtId="0" fontId="29" fillId="36" borderId="22" xfId="0" applyFont="1" applyFill="1" applyBorder="1" applyAlignment="1" applyProtection="1">
      <alignment horizontal="center" vertical="center"/>
      <protection locked="0"/>
    </xf>
    <xf numFmtId="0" fontId="29" fillId="36" borderId="45" xfId="0" applyFont="1" applyFill="1" applyBorder="1" applyAlignment="1" applyProtection="1">
      <alignment horizontal="center" vertical="center"/>
      <protection locked="0"/>
    </xf>
    <xf numFmtId="0" fontId="0" fillId="0" borderId="13" xfId="0" applyFill="1" applyBorder="1" applyAlignment="1" applyProtection="1">
      <alignment horizontal="left" vertical="top" wrapText="1"/>
      <protection/>
    </xf>
    <xf numFmtId="0" fontId="90" fillId="36" borderId="15" xfId="0" applyFont="1" applyFill="1" applyBorder="1" applyAlignment="1" applyProtection="1">
      <alignment horizontal="left" vertical="center"/>
      <protection locked="0"/>
    </xf>
    <xf numFmtId="0" fontId="0" fillId="0" borderId="27"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90" fillId="36" borderId="21" xfId="0" applyFont="1" applyFill="1" applyBorder="1" applyAlignment="1" applyProtection="1">
      <alignment horizontal="left" vertical="center"/>
      <protection locked="0"/>
    </xf>
    <xf numFmtId="0" fontId="90" fillId="36" borderId="13" xfId="0" applyFont="1" applyFill="1" applyBorder="1" applyAlignment="1" applyProtection="1">
      <alignment horizontal="left" vertical="center"/>
      <protection locked="0"/>
    </xf>
    <xf numFmtId="0" fontId="90" fillId="36" borderId="43" xfId="0" applyFont="1" applyFill="1" applyBorder="1" applyAlignment="1" applyProtection="1">
      <alignment horizontal="left" vertical="center"/>
      <protection locked="0"/>
    </xf>
    <xf numFmtId="0" fontId="90" fillId="36" borderId="22" xfId="0" applyFont="1" applyFill="1" applyBorder="1" applyAlignment="1" applyProtection="1">
      <alignment horizontal="left" vertical="center"/>
      <protection locked="0"/>
    </xf>
    <xf numFmtId="0" fontId="90" fillId="36" borderId="10" xfId="0" applyFont="1" applyFill="1" applyBorder="1" applyAlignment="1" applyProtection="1">
      <alignment horizontal="left" vertical="center"/>
      <protection locked="0"/>
    </xf>
    <xf numFmtId="0" fontId="90" fillId="36" borderId="45" xfId="0" applyFont="1" applyFill="1" applyBorder="1" applyAlignment="1" applyProtection="1">
      <alignment horizontal="left" vertical="center"/>
      <protection locked="0"/>
    </xf>
    <xf numFmtId="0" fontId="90" fillId="36" borderId="15" xfId="0" applyFont="1" applyFill="1" applyBorder="1" applyAlignment="1" applyProtection="1">
      <alignment horizontal="left" vertical="center" wrapText="1"/>
      <protection locked="0"/>
    </xf>
    <xf numFmtId="0" fontId="0" fillId="0" borderId="59" xfId="0" applyFill="1" applyBorder="1" applyAlignment="1" applyProtection="1">
      <alignment horizontal="center" vertical="center" textRotation="255"/>
      <protection/>
    </xf>
    <xf numFmtId="0" fontId="0" fillId="0" borderId="60" xfId="0" applyFill="1" applyBorder="1" applyAlignment="1" applyProtection="1">
      <alignment horizontal="center" vertical="center" textRotation="255"/>
      <protection/>
    </xf>
    <xf numFmtId="0" fontId="0" fillId="0" borderId="61" xfId="0" applyFill="1" applyBorder="1" applyAlignment="1" applyProtection="1">
      <alignment horizontal="center" vertical="center" textRotation="255"/>
      <protection/>
    </xf>
    <xf numFmtId="0" fontId="0" fillId="0" borderId="51"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53"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91" fillId="41" borderId="0" xfId="0" applyFont="1" applyFill="1" applyAlignment="1" applyProtection="1">
      <alignment horizontal="center" vertical="center" shrinkToFit="1"/>
      <protection/>
    </xf>
    <xf numFmtId="0" fontId="32" fillId="0" borderId="53" xfId="0" applyFont="1" applyFill="1" applyBorder="1" applyAlignment="1" applyProtection="1">
      <alignment horizontal="center" vertical="center"/>
      <protection/>
    </xf>
    <xf numFmtId="0" fontId="90" fillId="36" borderId="21" xfId="0" applyFont="1" applyFill="1" applyBorder="1" applyAlignment="1" applyProtection="1">
      <alignment horizontal="left" vertical="top" wrapText="1"/>
      <protection locked="0"/>
    </xf>
    <xf numFmtId="0" fontId="90" fillId="36" borderId="13" xfId="0" applyFont="1" applyFill="1" applyBorder="1" applyAlignment="1" applyProtection="1">
      <alignment horizontal="left" vertical="top" wrapText="1"/>
      <protection locked="0"/>
    </xf>
    <xf numFmtId="0" fontId="90" fillId="36" borderId="13" xfId="0" applyFont="1" applyFill="1" applyBorder="1" applyAlignment="1" applyProtection="1">
      <alignment horizontal="left" vertical="top"/>
      <protection locked="0"/>
    </xf>
    <xf numFmtId="0" fontId="90" fillId="36" borderId="43" xfId="0" applyFont="1" applyFill="1" applyBorder="1" applyAlignment="1" applyProtection="1">
      <alignment horizontal="left" vertical="top"/>
      <protection locked="0"/>
    </xf>
    <xf numFmtId="0" fontId="90" fillId="36" borderId="28" xfId="0" applyFont="1" applyFill="1" applyBorder="1" applyAlignment="1" applyProtection="1">
      <alignment horizontal="left" vertical="top"/>
      <protection locked="0"/>
    </xf>
    <xf numFmtId="0" fontId="90" fillId="36" borderId="0" xfId="0" applyFont="1" applyFill="1" applyBorder="1" applyAlignment="1" applyProtection="1">
      <alignment horizontal="left" vertical="top"/>
      <protection locked="0"/>
    </xf>
    <xf numFmtId="0" fontId="90" fillId="36" borderId="44" xfId="0" applyFont="1" applyFill="1" applyBorder="1" applyAlignment="1" applyProtection="1">
      <alignment horizontal="left" vertical="top"/>
      <protection locked="0"/>
    </xf>
    <xf numFmtId="0" fontId="90" fillId="36" borderId="22" xfId="0" applyFont="1" applyFill="1" applyBorder="1" applyAlignment="1" applyProtection="1">
      <alignment horizontal="left" vertical="top"/>
      <protection locked="0"/>
    </xf>
    <xf numFmtId="0" fontId="90" fillId="36" borderId="10" xfId="0" applyFont="1" applyFill="1" applyBorder="1" applyAlignment="1" applyProtection="1">
      <alignment horizontal="left" vertical="top"/>
      <protection locked="0"/>
    </xf>
    <xf numFmtId="0" fontId="90" fillId="36" borderId="45" xfId="0" applyFont="1" applyFill="1" applyBorder="1" applyAlignment="1" applyProtection="1">
      <alignment horizontal="left" vertical="top"/>
      <protection locked="0"/>
    </xf>
    <xf numFmtId="0" fontId="0" fillId="0" borderId="13" xfId="0" applyFill="1" applyBorder="1" applyAlignment="1" applyProtection="1">
      <alignment horizontal="left" vertical="center" wrapText="1"/>
      <protection/>
    </xf>
    <xf numFmtId="0" fontId="65"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集計表" xfId="61"/>
    <cellStyle name="Followed Hyperlink" xfId="62"/>
    <cellStyle name="良い" xfId="63"/>
  </cellStyles>
  <dxfs count="168">
    <dxf>
      <font>
        <strike/>
      </font>
    </dxf>
    <dxf>
      <font>
        <strike/>
      </font>
    </dxf>
    <dxf>
      <font>
        <strike/>
      </font>
    </dxf>
    <dxf>
      <font>
        <strike/>
      </font>
    </dxf>
    <dxf>
      <fill>
        <patternFill>
          <bgColor rgb="FFFFFFCC"/>
        </patternFill>
      </fill>
    </dxf>
    <dxf>
      <fill>
        <patternFill>
          <bgColor theme="0" tint="-0.3499799966812134"/>
        </patternFill>
      </fill>
    </dxf>
    <dxf>
      <font>
        <strike/>
      </font>
    </dxf>
    <dxf>
      <font>
        <strike/>
      </font>
    </dxf>
    <dxf>
      <font>
        <strike/>
      </font>
    </dxf>
    <dxf>
      <font>
        <strike/>
      </font>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ont>
        <strike/>
      </font>
    </dxf>
    <dxf>
      <font>
        <strike/>
      </font>
    </dxf>
    <dxf>
      <font>
        <strike/>
      </font>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theme="0" tint="-0.3499799966812134"/>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ill>
        <patternFill>
          <bgColor theme="1" tint="0.49998000264167786"/>
        </patternFill>
      </fill>
    </dxf>
    <dxf>
      <font>
        <strike/>
      </font>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ont>
        <strike/>
      </font>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ont>
        <color theme="0"/>
      </font>
    </dxf>
    <dxf>
      <fill>
        <patternFill>
          <bgColor rgb="FFFFFFCC"/>
        </patternFill>
      </fill>
    </dxf>
    <dxf>
      <fill>
        <patternFill>
          <bgColor rgb="FFFFFFCC"/>
        </patternFill>
      </fill>
    </dxf>
    <dxf>
      <fill>
        <patternFill>
          <bgColor theme="0" tint="-0.3499799966812134"/>
        </patternFill>
      </fill>
    </dxf>
    <dxf>
      <fill>
        <patternFill>
          <bgColor theme="0" tint="-0.3499799966812134"/>
        </patternFill>
      </fill>
    </dxf>
    <dxf>
      <fill>
        <patternFill>
          <bgColor rgb="FFFFFFCC"/>
        </patternFill>
      </fill>
    </dxf>
    <dxf>
      <fill>
        <patternFill>
          <bgColor theme="0" tint="-0.3499799966812134"/>
        </patternFill>
      </fill>
    </dxf>
    <dxf>
      <font>
        <strike/>
      </font>
    </dxf>
    <dxf>
      <fill>
        <patternFill>
          <bgColor theme="1"/>
        </patternFill>
      </fill>
    </dxf>
    <dxf>
      <fill>
        <patternFill>
          <bgColor theme="1"/>
        </patternFill>
      </fill>
    </dxf>
    <dxf>
      <fill>
        <patternFill>
          <bgColor theme="1"/>
        </patternFill>
      </fill>
    </dxf>
    <dxf>
      <fill>
        <patternFill>
          <bgColor rgb="FFFFFFCC"/>
        </patternFill>
      </fill>
    </dxf>
    <dxf>
      <fill>
        <patternFill>
          <bgColor theme="0" tint="-0.3499799966812134"/>
        </patternFill>
      </fill>
    </dxf>
    <dxf>
      <font>
        <strike/>
      </font>
    </dxf>
    <dxf>
      <font>
        <strike/>
      </font>
    </dxf>
    <dxf>
      <fill>
        <patternFill>
          <bgColor theme="0" tint="-0.3499799966812134"/>
        </patternFill>
      </fill>
    </dxf>
    <dxf>
      <fill>
        <patternFill>
          <bgColor rgb="FFFFFFCC"/>
        </patternFill>
      </fill>
    </dxf>
    <dxf>
      <fill>
        <patternFill>
          <bgColor rgb="FFFFFFCC"/>
        </patternFill>
      </fill>
    </dxf>
    <dxf>
      <fill>
        <patternFill>
          <bgColor theme="0" tint="-0.3499799966812134"/>
        </patternFill>
      </fill>
    </dxf>
    <dxf>
      <font>
        <strike/>
      </font>
    </dxf>
    <dxf>
      <fill>
        <patternFill>
          <bgColor theme="1" tint="0.49998000264167786"/>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ont>
        <strike/>
      </font>
    </dxf>
    <dxf>
      <fill>
        <patternFill>
          <bgColor rgb="FFFFFFCC"/>
        </patternFill>
      </fill>
    </dxf>
    <dxf>
      <fill>
        <patternFill>
          <bgColor theme="0" tint="-0.3499799966812134"/>
        </patternFill>
      </fill>
    </dxf>
    <dxf>
      <font>
        <strike/>
      </font>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ont>
        <strike/>
      </font>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ill>
        <patternFill>
          <bgColor rgb="FFFFFFCC"/>
        </patternFill>
      </fill>
    </dxf>
    <dxf>
      <fill>
        <patternFill>
          <bgColor theme="0" tint="-0.3499799966812134"/>
        </patternFill>
      </fill>
    </dxf>
    <dxf>
      <font>
        <strike/>
      </font>
    </dxf>
    <dxf>
      <fill>
        <patternFill>
          <bgColor rgb="FFFFFFCC"/>
        </patternFill>
      </fill>
    </dxf>
    <dxf>
      <font>
        <color theme="0" tint="-0.3499799966812134"/>
      </font>
      <fill>
        <patternFill>
          <bgColor theme="0" tint="-0.3499799966812134"/>
        </patternFill>
      </fill>
    </dxf>
    <dxf>
      <fill>
        <patternFill>
          <bgColor rgb="FFFFFFCC"/>
        </patternFill>
      </fill>
    </dxf>
    <dxf>
      <fill>
        <patternFill>
          <bgColor rgb="FFFFFFCC"/>
        </patternFill>
      </fill>
    </dxf>
    <dxf>
      <font>
        <color theme="0" tint="-0.3499799966812134"/>
      </font>
      <fill>
        <patternFill>
          <bgColor theme="0" tint="-0.3499799966812134"/>
        </patternFill>
      </fill>
    </dxf>
    <dxf>
      <fill>
        <patternFill>
          <bgColor rgb="FFFFFFCC"/>
        </patternFill>
      </fill>
    </dxf>
    <dxf>
      <font>
        <color theme="0" tint="-0.3499799966812134"/>
      </font>
      <fill>
        <patternFill>
          <bgColor theme="0" tint="-0.3499799966812134"/>
        </patternFill>
      </fill>
    </dxf>
    <dxf>
      <fill>
        <patternFill>
          <bgColor rgb="FFFFFFCC"/>
        </patternFill>
      </fill>
    </dxf>
    <dxf>
      <font>
        <color theme="0" tint="-0.3499799966812134"/>
      </font>
      <fill>
        <patternFill>
          <bgColor theme="0" tint="-0.3499799966812134"/>
        </patternFill>
      </fill>
    </dxf>
    <dxf>
      <fill>
        <patternFill>
          <bgColor rgb="FFFFFFCC"/>
        </patternFill>
      </fill>
    </dxf>
    <dxf>
      <fill>
        <patternFill>
          <bgColor rgb="FFFFFFCC"/>
        </patternFill>
      </fill>
    </dxf>
    <dxf>
      <font>
        <color theme="0" tint="-0.3499799966812134"/>
      </font>
      <fill>
        <patternFill>
          <bgColor theme="0" tint="-0.3499799966812134"/>
        </patternFill>
      </fill>
    </dxf>
    <dxf>
      <fill>
        <patternFill>
          <bgColor rgb="FFFFFFCC"/>
        </patternFill>
      </fill>
    </dxf>
    <dxf>
      <font>
        <color theme="0" tint="-0.3499799966812134"/>
      </font>
      <fill>
        <patternFill>
          <bgColor theme="0" tint="-0.3499799966812134"/>
        </patternFill>
      </fill>
    </dxf>
    <dxf>
      <fill>
        <patternFill>
          <bgColor rgb="FFFFFFCC"/>
        </patternFill>
      </fill>
    </dxf>
    <dxf>
      <fill>
        <patternFill>
          <bgColor theme="0" tint="-0.3499799966812134"/>
        </patternFill>
      </fill>
    </dxf>
    <dxf>
      <fill>
        <patternFill>
          <bgColor rgb="FFFF99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ont>
        <color theme="0" tint="-0.3499799966812134"/>
      </font>
      <fill>
        <patternFill>
          <bgColor theme="0" tint="-0.3499799966812134"/>
        </patternFill>
      </fill>
      <border/>
    </dxf>
    <dxf>
      <font>
        <strike/>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27</xdr:row>
      <xdr:rowOff>152400</xdr:rowOff>
    </xdr:from>
    <xdr:to>
      <xdr:col>7</xdr:col>
      <xdr:colOff>57150</xdr:colOff>
      <xdr:row>30</xdr:row>
      <xdr:rowOff>142875</xdr:rowOff>
    </xdr:to>
    <xdr:sp>
      <xdr:nvSpPr>
        <xdr:cNvPr id="1" name="下矢印 1"/>
        <xdr:cNvSpPr>
          <a:spLocks/>
        </xdr:cNvSpPr>
      </xdr:nvSpPr>
      <xdr:spPr>
        <a:xfrm>
          <a:off x="2552700" y="5000625"/>
          <a:ext cx="504825" cy="4762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41</xdr:row>
      <xdr:rowOff>123825</xdr:rowOff>
    </xdr:from>
    <xdr:to>
      <xdr:col>7</xdr:col>
      <xdr:colOff>57150</xdr:colOff>
      <xdr:row>44</xdr:row>
      <xdr:rowOff>114300</xdr:rowOff>
    </xdr:to>
    <xdr:sp>
      <xdr:nvSpPr>
        <xdr:cNvPr id="2" name="下矢印 2"/>
        <xdr:cNvSpPr>
          <a:spLocks/>
        </xdr:cNvSpPr>
      </xdr:nvSpPr>
      <xdr:spPr>
        <a:xfrm flipV="1">
          <a:off x="2552700" y="7391400"/>
          <a:ext cx="504825" cy="4762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19</xdr:row>
      <xdr:rowOff>0</xdr:rowOff>
    </xdr:from>
    <xdr:to>
      <xdr:col>7</xdr:col>
      <xdr:colOff>57150</xdr:colOff>
      <xdr:row>21</xdr:row>
      <xdr:rowOff>57150</xdr:rowOff>
    </xdr:to>
    <xdr:sp>
      <xdr:nvSpPr>
        <xdr:cNvPr id="3" name="下矢印 5"/>
        <xdr:cNvSpPr>
          <a:spLocks/>
        </xdr:cNvSpPr>
      </xdr:nvSpPr>
      <xdr:spPr>
        <a:xfrm>
          <a:off x="2552700" y="3448050"/>
          <a:ext cx="5048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27</xdr:row>
      <xdr:rowOff>152400</xdr:rowOff>
    </xdr:from>
    <xdr:to>
      <xdr:col>7</xdr:col>
      <xdr:colOff>57150</xdr:colOff>
      <xdr:row>30</xdr:row>
      <xdr:rowOff>142875</xdr:rowOff>
    </xdr:to>
    <xdr:sp>
      <xdr:nvSpPr>
        <xdr:cNvPr id="4" name="下矢印 4"/>
        <xdr:cNvSpPr>
          <a:spLocks/>
        </xdr:cNvSpPr>
      </xdr:nvSpPr>
      <xdr:spPr>
        <a:xfrm>
          <a:off x="2552700" y="5000625"/>
          <a:ext cx="504825" cy="4762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41</xdr:row>
      <xdr:rowOff>123825</xdr:rowOff>
    </xdr:from>
    <xdr:to>
      <xdr:col>7</xdr:col>
      <xdr:colOff>57150</xdr:colOff>
      <xdr:row>44</xdr:row>
      <xdr:rowOff>114300</xdr:rowOff>
    </xdr:to>
    <xdr:sp>
      <xdr:nvSpPr>
        <xdr:cNvPr id="5" name="下矢印 6"/>
        <xdr:cNvSpPr>
          <a:spLocks/>
        </xdr:cNvSpPr>
      </xdr:nvSpPr>
      <xdr:spPr>
        <a:xfrm flipV="1">
          <a:off x="2552700" y="7391400"/>
          <a:ext cx="504825" cy="4762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17</xdr:row>
      <xdr:rowOff>142875</xdr:rowOff>
    </xdr:from>
    <xdr:to>
      <xdr:col>7</xdr:col>
      <xdr:colOff>38100</xdr:colOff>
      <xdr:row>20</xdr:row>
      <xdr:rowOff>28575</xdr:rowOff>
    </xdr:to>
    <xdr:sp>
      <xdr:nvSpPr>
        <xdr:cNvPr id="1" name="下矢印 1"/>
        <xdr:cNvSpPr>
          <a:spLocks/>
        </xdr:cNvSpPr>
      </xdr:nvSpPr>
      <xdr:spPr>
        <a:xfrm>
          <a:off x="2543175" y="323850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39</xdr:row>
      <xdr:rowOff>76200</xdr:rowOff>
    </xdr:from>
    <xdr:to>
      <xdr:col>11</xdr:col>
      <xdr:colOff>133350</xdr:colOff>
      <xdr:row>41</xdr:row>
      <xdr:rowOff>142875</xdr:rowOff>
    </xdr:to>
    <xdr:pic>
      <xdr:nvPicPr>
        <xdr:cNvPr id="2" name="図表 2"/>
        <xdr:cNvPicPr preferRelativeResize="1">
          <a:picLocks noChangeAspect="0"/>
        </xdr:cNvPicPr>
      </xdr:nvPicPr>
      <xdr:blipFill>
        <a:blip r:embed="rId1"/>
        <a:stretch>
          <a:fillRect/>
        </a:stretch>
      </xdr:blipFill>
      <xdr:spPr>
        <a:xfrm>
          <a:off x="885825" y="6943725"/>
          <a:ext cx="3962400" cy="419100"/>
        </a:xfrm>
        <a:prstGeom prst="rect">
          <a:avLst/>
        </a:prstGeom>
        <a:noFill/>
        <a:ln w="9525" cmpd="sng">
          <a:noFill/>
        </a:ln>
      </xdr:spPr>
    </xdr:pic>
    <xdr:clientData/>
  </xdr:twoCellAnchor>
  <xdr:twoCellAnchor>
    <xdr:from>
      <xdr:col>3</xdr:col>
      <xdr:colOff>323850</xdr:colOff>
      <xdr:row>42</xdr:row>
      <xdr:rowOff>28575</xdr:rowOff>
    </xdr:from>
    <xdr:to>
      <xdr:col>8</xdr:col>
      <xdr:colOff>219075</xdr:colOff>
      <xdr:row>43</xdr:row>
      <xdr:rowOff>152400</xdr:rowOff>
    </xdr:to>
    <xdr:sp>
      <xdr:nvSpPr>
        <xdr:cNvPr id="3" name="上カーブ矢印 3"/>
        <xdr:cNvSpPr>
          <a:spLocks/>
        </xdr:cNvSpPr>
      </xdr:nvSpPr>
      <xdr:spPr>
        <a:xfrm>
          <a:off x="1609725" y="7419975"/>
          <a:ext cx="2038350" cy="304800"/>
        </a:xfrm>
        <a:prstGeom prst="curvedUpArrow">
          <a:avLst>
            <a:gd name="adj1" fmla="val 39365"/>
            <a:gd name="adj2" fmla="val 46333"/>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400050</xdr:colOff>
      <xdr:row>43</xdr:row>
      <xdr:rowOff>104775</xdr:rowOff>
    </xdr:from>
    <xdr:to>
      <xdr:col>6</xdr:col>
      <xdr:colOff>428625</xdr:colOff>
      <xdr:row>45</xdr:row>
      <xdr:rowOff>85725</xdr:rowOff>
    </xdr:to>
    <xdr:sp>
      <xdr:nvSpPr>
        <xdr:cNvPr id="4" name="正方形/長方形 4"/>
        <xdr:cNvSpPr>
          <a:spLocks/>
        </xdr:cNvSpPr>
      </xdr:nvSpPr>
      <xdr:spPr>
        <a:xfrm>
          <a:off x="2114550" y="7677150"/>
          <a:ext cx="88582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承諾</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16</xdr:row>
      <xdr:rowOff>19050</xdr:rowOff>
    </xdr:from>
    <xdr:to>
      <xdr:col>7</xdr:col>
      <xdr:colOff>38100</xdr:colOff>
      <xdr:row>18</xdr:row>
      <xdr:rowOff>76200</xdr:rowOff>
    </xdr:to>
    <xdr:sp>
      <xdr:nvSpPr>
        <xdr:cNvPr id="1" name="下矢印 1"/>
        <xdr:cNvSpPr>
          <a:spLocks/>
        </xdr:cNvSpPr>
      </xdr:nvSpPr>
      <xdr:spPr>
        <a:xfrm>
          <a:off x="2743200" y="294322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16</xdr:row>
      <xdr:rowOff>19050</xdr:rowOff>
    </xdr:from>
    <xdr:to>
      <xdr:col>7</xdr:col>
      <xdr:colOff>38100</xdr:colOff>
      <xdr:row>18</xdr:row>
      <xdr:rowOff>76200</xdr:rowOff>
    </xdr:to>
    <xdr:sp>
      <xdr:nvSpPr>
        <xdr:cNvPr id="2" name="下矢印 4"/>
        <xdr:cNvSpPr>
          <a:spLocks/>
        </xdr:cNvSpPr>
      </xdr:nvSpPr>
      <xdr:spPr>
        <a:xfrm>
          <a:off x="2743200" y="294322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18</xdr:row>
      <xdr:rowOff>19050</xdr:rowOff>
    </xdr:from>
    <xdr:to>
      <xdr:col>7</xdr:col>
      <xdr:colOff>38100</xdr:colOff>
      <xdr:row>20</xdr:row>
      <xdr:rowOff>76200</xdr:rowOff>
    </xdr:to>
    <xdr:sp>
      <xdr:nvSpPr>
        <xdr:cNvPr id="1" name="下矢印 3"/>
        <xdr:cNvSpPr>
          <a:spLocks/>
        </xdr:cNvSpPr>
      </xdr:nvSpPr>
      <xdr:spPr>
        <a:xfrm>
          <a:off x="2543175" y="328612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17</xdr:row>
      <xdr:rowOff>152400</xdr:rowOff>
    </xdr:from>
    <xdr:to>
      <xdr:col>7</xdr:col>
      <xdr:colOff>38100</xdr:colOff>
      <xdr:row>20</xdr:row>
      <xdr:rowOff>47625</xdr:rowOff>
    </xdr:to>
    <xdr:sp>
      <xdr:nvSpPr>
        <xdr:cNvPr id="1" name="下矢印 1"/>
        <xdr:cNvSpPr>
          <a:spLocks/>
        </xdr:cNvSpPr>
      </xdr:nvSpPr>
      <xdr:spPr>
        <a:xfrm>
          <a:off x="2543175" y="3248025"/>
          <a:ext cx="495300" cy="40957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16</xdr:row>
      <xdr:rowOff>142875</xdr:rowOff>
    </xdr:from>
    <xdr:to>
      <xdr:col>7</xdr:col>
      <xdr:colOff>28575</xdr:colOff>
      <xdr:row>19</xdr:row>
      <xdr:rowOff>28575</xdr:rowOff>
    </xdr:to>
    <xdr:sp>
      <xdr:nvSpPr>
        <xdr:cNvPr id="1" name="下矢印 1"/>
        <xdr:cNvSpPr>
          <a:spLocks/>
        </xdr:cNvSpPr>
      </xdr:nvSpPr>
      <xdr:spPr>
        <a:xfrm>
          <a:off x="2533650" y="306705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11</xdr:row>
      <xdr:rowOff>190500</xdr:rowOff>
    </xdr:from>
    <xdr:to>
      <xdr:col>3</xdr:col>
      <xdr:colOff>1028700</xdr:colOff>
      <xdr:row>14</xdr:row>
      <xdr:rowOff>66675</xdr:rowOff>
    </xdr:to>
    <xdr:sp>
      <xdr:nvSpPr>
        <xdr:cNvPr id="1" name="下矢印 1"/>
        <xdr:cNvSpPr>
          <a:spLocks/>
        </xdr:cNvSpPr>
      </xdr:nvSpPr>
      <xdr:spPr>
        <a:xfrm>
          <a:off x="3219450" y="2619375"/>
          <a:ext cx="942975" cy="7429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17</xdr:row>
      <xdr:rowOff>161925</xdr:rowOff>
    </xdr:from>
    <xdr:to>
      <xdr:col>7</xdr:col>
      <xdr:colOff>28575</xdr:colOff>
      <xdr:row>20</xdr:row>
      <xdr:rowOff>47625</xdr:rowOff>
    </xdr:to>
    <xdr:sp>
      <xdr:nvSpPr>
        <xdr:cNvPr id="1" name="下矢印 1"/>
        <xdr:cNvSpPr>
          <a:spLocks/>
        </xdr:cNvSpPr>
      </xdr:nvSpPr>
      <xdr:spPr>
        <a:xfrm>
          <a:off x="2533650" y="325755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17</xdr:row>
      <xdr:rowOff>161925</xdr:rowOff>
    </xdr:from>
    <xdr:to>
      <xdr:col>7</xdr:col>
      <xdr:colOff>28575</xdr:colOff>
      <xdr:row>20</xdr:row>
      <xdr:rowOff>47625</xdr:rowOff>
    </xdr:to>
    <xdr:sp>
      <xdr:nvSpPr>
        <xdr:cNvPr id="1" name="下矢印 1"/>
        <xdr:cNvSpPr>
          <a:spLocks/>
        </xdr:cNvSpPr>
      </xdr:nvSpPr>
      <xdr:spPr>
        <a:xfrm>
          <a:off x="2571750" y="348615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17</xdr:row>
      <xdr:rowOff>161925</xdr:rowOff>
    </xdr:from>
    <xdr:to>
      <xdr:col>9</xdr:col>
      <xdr:colOff>247650</xdr:colOff>
      <xdr:row>20</xdr:row>
      <xdr:rowOff>38100</xdr:rowOff>
    </xdr:to>
    <xdr:sp>
      <xdr:nvSpPr>
        <xdr:cNvPr id="1" name="下矢印 2"/>
        <xdr:cNvSpPr>
          <a:spLocks/>
        </xdr:cNvSpPr>
      </xdr:nvSpPr>
      <xdr:spPr>
        <a:xfrm>
          <a:off x="2809875" y="3486150"/>
          <a:ext cx="504825" cy="39052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17</xdr:row>
      <xdr:rowOff>152400</xdr:rowOff>
    </xdr:from>
    <xdr:to>
      <xdr:col>7</xdr:col>
      <xdr:colOff>38100</xdr:colOff>
      <xdr:row>20</xdr:row>
      <xdr:rowOff>38100</xdr:rowOff>
    </xdr:to>
    <xdr:sp>
      <xdr:nvSpPr>
        <xdr:cNvPr id="1" name="下矢印 1"/>
        <xdr:cNvSpPr>
          <a:spLocks/>
        </xdr:cNvSpPr>
      </xdr:nvSpPr>
      <xdr:spPr>
        <a:xfrm>
          <a:off x="3048000" y="3533775"/>
          <a:ext cx="4286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15</xdr:row>
      <xdr:rowOff>19050</xdr:rowOff>
    </xdr:from>
    <xdr:to>
      <xdr:col>17</xdr:col>
      <xdr:colOff>142875</xdr:colOff>
      <xdr:row>16</xdr:row>
      <xdr:rowOff>123825</xdr:rowOff>
    </xdr:to>
    <xdr:sp>
      <xdr:nvSpPr>
        <xdr:cNvPr id="1" name="下矢印 1"/>
        <xdr:cNvSpPr>
          <a:spLocks/>
        </xdr:cNvSpPr>
      </xdr:nvSpPr>
      <xdr:spPr>
        <a:xfrm>
          <a:off x="3714750" y="422910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17</xdr:row>
      <xdr:rowOff>161925</xdr:rowOff>
    </xdr:from>
    <xdr:to>
      <xdr:col>7</xdr:col>
      <xdr:colOff>38100</xdr:colOff>
      <xdr:row>20</xdr:row>
      <xdr:rowOff>47625</xdr:rowOff>
    </xdr:to>
    <xdr:sp>
      <xdr:nvSpPr>
        <xdr:cNvPr id="1" name="下矢印 1"/>
        <xdr:cNvSpPr>
          <a:spLocks/>
        </xdr:cNvSpPr>
      </xdr:nvSpPr>
      <xdr:spPr>
        <a:xfrm>
          <a:off x="2743200" y="3638550"/>
          <a:ext cx="4667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17</xdr:row>
      <xdr:rowOff>104775</xdr:rowOff>
    </xdr:from>
    <xdr:to>
      <xdr:col>7</xdr:col>
      <xdr:colOff>38100</xdr:colOff>
      <xdr:row>19</xdr:row>
      <xdr:rowOff>161925</xdr:rowOff>
    </xdr:to>
    <xdr:sp>
      <xdr:nvSpPr>
        <xdr:cNvPr id="1" name="下矢印 1"/>
        <xdr:cNvSpPr>
          <a:spLocks/>
        </xdr:cNvSpPr>
      </xdr:nvSpPr>
      <xdr:spPr>
        <a:xfrm>
          <a:off x="2628900" y="365760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17</xdr:row>
      <xdr:rowOff>152400</xdr:rowOff>
    </xdr:from>
    <xdr:to>
      <xdr:col>7</xdr:col>
      <xdr:colOff>28575</xdr:colOff>
      <xdr:row>20</xdr:row>
      <xdr:rowOff>38100</xdr:rowOff>
    </xdr:to>
    <xdr:sp>
      <xdr:nvSpPr>
        <xdr:cNvPr id="1" name="下矢印 1"/>
        <xdr:cNvSpPr>
          <a:spLocks/>
        </xdr:cNvSpPr>
      </xdr:nvSpPr>
      <xdr:spPr>
        <a:xfrm>
          <a:off x="2476500" y="370522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17</xdr:row>
      <xdr:rowOff>133350</xdr:rowOff>
    </xdr:from>
    <xdr:to>
      <xdr:col>7</xdr:col>
      <xdr:colOff>28575</xdr:colOff>
      <xdr:row>20</xdr:row>
      <xdr:rowOff>19050</xdr:rowOff>
    </xdr:to>
    <xdr:sp>
      <xdr:nvSpPr>
        <xdr:cNvPr id="1" name="下矢印 1"/>
        <xdr:cNvSpPr>
          <a:spLocks/>
        </xdr:cNvSpPr>
      </xdr:nvSpPr>
      <xdr:spPr>
        <a:xfrm>
          <a:off x="2524125" y="374332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133350</xdr:rowOff>
    </xdr:from>
    <xdr:to>
      <xdr:col>13</xdr:col>
      <xdr:colOff>390525</xdr:colOff>
      <xdr:row>27</xdr:row>
      <xdr:rowOff>19050</xdr:rowOff>
    </xdr:to>
    <xdr:grpSp>
      <xdr:nvGrpSpPr>
        <xdr:cNvPr id="1" name="グループ化 28"/>
        <xdr:cNvGrpSpPr>
          <a:grpSpLocks/>
        </xdr:cNvGrpSpPr>
      </xdr:nvGrpSpPr>
      <xdr:grpSpPr>
        <a:xfrm>
          <a:off x="295275" y="752475"/>
          <a:ext cx="8172450" cy="6553200"/>
          <a:chOff x="9550377" y="2316374"/>
          <a:chExt cx="9178490" cy="6604014"/>
        </a:xfrm>
        <a:solidFill>
          <a:srgbClr val="FFFFFF"/>
        </a:solidFill>
      </xdr:grpSpPr>
      <xdr:grpSp>
        <xdr:nvGrpSpPr>
          <xdr:cNvPr id="2" name="グループ化 19"/>
          <xdr:cNvGrpSpPr>
            <a:grpSpLocks/>
          </xdr:cNvGrpSpPr>
        </xdr:nvGrpSpPr>
        <xdr:grpSpPr>
          <a:xfrm>
            <a:off x="11135961" y="3353204"/>
            <a:ext cx="5504799" cy="5567184"/>
            <a:chOff x="3143074" y="5923846"/>
            <a:chExt cx="5493613" cy="5551740"/>
          </a:xfrm>
          <a:solidFill>
            <a:srgbClr val="FFFFFF"/>
          </a:solidFill>
        </xdr:grpSpPr>
        <xdr:sp>
          <xdr:nvSpPr>
            <xdr:cNvPr id="3" name="Rectangle 8"/>
            <xdr:cNvSpPr>
              <a:spLocks/>
            </xdr:cNvSpPr>
          </xdr:nvSpPr>
          <xdr:spPr>
            <a:xfrm>
              <a:off x="6827915" y="5923846"/>
              <a:ext cx="1808772" cy="2431662"/>
            </a:xfrm>
            <a:prstGeom prst="rect">
              <a:avLst/>
            </a:prstGeom>
            <a:solidFill>
              <a:srgbClr val="92D05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000000"/>
                  </a:solidFill>
                </a:rPr>
                <a:t>説明資料</a:t>
              </a:r>
              <a:r>
                <a:rPr lang="en-US" cap="none" sz="1050" b="0" i="0" u="none" baseline="0">
                  <a:solidFill>
                    <a:srgbClr val="000000"/>
                  </a:solidFill>
                </a:rPr>
                <a:t>
</a:t>
              </a:r>
            </a:p>
          </xdr:txBody>
        </xdr:sp>
        <xdr:sp>
          <xdr:nvSpPr>
            <xdr:cNvPr id="4" name="Rectangle 13"/>
            <xdr:cNvSpPr>
              <a:spLocks/>
            </xdr:cNvSpPr>
          </xdr:nvSpPr>
          <xdr:spPr>
            <a:xfrm>
              <a:off x="6599930" y="6125097"/>
              <a:ext cx="1808772" cy="2431662"/>
            </a:xfrm>
            <a:prstGeom prst="rect">
              <a:avLst/>
            </a:prstGeom>
            <a:solidFill>
              <a:srgbClr val="00B050"/>
            </a:solidFill>
            <a:ln w="12700"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技術提案Ａ（</a:t>
              </a:r>
              <a:r>
                <a:rPr lang="en-US" cap="none" sz="1050" b="0" i="0" u="none" baseline="0">
                  <a:solidFill>
                    <a:srgbClr val="FFFFFF"/>
                  </a:solidFill>
                </a:rPr>
                <a:t>B</a:t>
              </a:r>
              <a:r>
                <a:rPr lang="en-US" cap="none" sz="1050" b="0" i="0" u="none" baseline="0">
                  <a:solidFill>
                    <a:srgbClr val="FFFFFF"/>
                  </a:solidFill>
                </a:rPr>
                <a:t>）ﾀｲﾌﾟ</a:t>
              </a:r>
              <a:r>
                <a:rPr lang="en-US" cap="none" sz="1050" b="0" i="0" u="none" baseline="0">
                  <a:solidFill>
                    <a:srgbClr val="FFFFFF"/>
                  </a:solidFill>
                </a:rPr>
                <a:t>
</a:t>
              </a:r>
            </a:p>
          </xdr:txBody>
        </xdr:sp>
        <xdr:sp>
          <xdr:nvSpPr>
            <xdr:cNvPr id="5" name="Rectangle 9"/>
            <xdr:cNvSpPr>
              <a:spLocks/>
            </xdr:cNvSpPr>
          </xdr:nvSpPr>
          <xdr:spPr>
            <a:xfrm>
              <a:off x="5530049" y="6555356"/>
              <a:ext cx="1837614" cy="2451093"/>
            </a:xfrm>
            <a:prstGeom prst="rect">
              <a:avLst/>
            </a:prstGeom>
            <a:solidFill>
              <a:srgbClr val="DBEEF4"/>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000000"/>
                  </a:solidFill>
                </a:rPr>
                <a:t>添付書類</a:t>
              </a:r>
              <a:r>
                <a:rPr lang="en-US" cap="none" sz="1050" b="0" i="0" u="none" baseline="0">
                  <a:solidFill>
                    <a:srgbClr val="000000"/>
                  </a:solidFill>
                </a:rPr>
                <a:t>
</a:t>
              </a:r>
            </a:p>
          </xdr:txBody>
        </xdr:sp>
        <xdr:sp>
          <xdr:nvSpPr>
            <xdr:cNvPr id="6" name="Rectangle 10"/>
            <xdr:cNvSpPr>
              <a:spLocks/>
            </xdr:cNvSpPr>
          </xdr:nvSpPr>
          <xdr:spPr>
            <a:xfrm>
              <a:off x="5378974" y="6756607"/>
              <a:ext cx="1828000" cy="2441378"/>
            </a:xfrm>
            <a:prstGeom prst="rect">
              <a:avLst/>
            </a:prstGeom>
            <a:solidFill>
              <a:srgbClr val="0070C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様式</a:t>
              </a:r>
              <a:r>
                <a:rPr lang="en-US" cap="none" sz="1050" b="0" i="0" u="none" baseline="0">
                  <a:solidFill>
                    <a:srgbClr val="FFFFFF"/>
                  </a:solidFill>
                </a:rPr>
                <a:t>Z</a:t>
              </a:r>
              <a:r>
                <a:rPr lang="en-US" cap="none" sz="1050" b="0" i="0" u="none" baseline="0">
                  <a:solidFill>
                    <a:srgbClr val="FFFFFF"/>
                  </a:solidFill>
                </a:rPr>
                <a:t>
</a:t>
              </a:r>
            </a:p>
          </xdr:txBody>
        </xdr:sp>
        <xdr:sp>
          <xdr:nvSpPr>
            <xdr:cNvPr id="7" name="Rectangle 9"/>
            <xdr:cNvSpPr>
              <a:spLocks/>
            </xdr:cNvSpPr>
          </xdr:nvSpPr>
          <xdr:spPr>
            <a:xfrm>
              <a:off x="5226527" y="6948142"/>
              <a:ext cx="1828000" cy="2459421"/>
            </a:xfrm>
            <a:prstGeom prst="rect">
              <a:avLst/>
            </a:prstGeom>
            <a:solidFill>
              <a:srgbClr val="DBEEF4"/>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000000"/>
                  </a:solidFill>
                </a:rPr>
                <a:t>添付書類</a:t>
              </a:r>
              <a:r>
                <a:rPr lang="en-US" cap="none" sz="1050" b="0" i="0" u="none" baseline="0">
                  <a:solidFill>
                    <a:srgbClr val="000000"/>
                  </a:solidFill>
                </a:rPr>
                <a:t>
</a:t>
              </a:r>
            </a:p>
          </xdr:txBody>
        </xdr:sp>
        <xdr:sp>
          <xdr:nvSpPr>
            <xdr:cNvPr id="8" name="Rectangle 10"/>
            <xdr:cNvSpPr>
              <a:spLocks/>
            </xdr:cNvSpPr>
          </xdr:nvSpPr>
          <xdr:spPr>
            <a:xfrm>
              <a:off x="5075452" y="7159108"/>
              <a:ext cx="1818386" cy="2441378"/>
            </a:xfrm>
            <a:prstGeom prst="rect">
              <a:avLst/>
            </a:prstGeom>
            <a:solidFill>
              <a:srgbClr val="0070C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様式</a:t>
              </a:r>
              <a:r>
                <a:rPr lang="en-US" cap="none" sz="1050" b="0" i="0" u="none" baseline="0">
                  <a:solidFill>
                    <a:srgbClr val="FFFFFF"/>
                  </a:solidFill>
                </a:rPr>
                <a:t>Ｂ</a:t>
              </a:r>
              <a:r>
                <a:rPr lang="en-US" cap="none" sz="1050" b="0" i="0" u="none" baseline="0">
                  <a:solidFill>
                    <a:srgbClr val="FFFFFF"/>
                  </a:solidFill>
                </a:rPr>
                <a:t>1</a:t>
              </a:r>
              <a:r>
                <a:rPr lang="en-US" cap="none" sz="1050" b="0" i="0" u="none" baseline="0">
                  <a:solidFill>
                    <a:srgbClr val="FFFFFF"/>
                  </a:solidFill>
                </a:rPr>
                <a:t>
</a:t>
              </a:r>
            </a:p>
          </xdr:txBody>
        </xdr:sp>
        <xdr:sp>
          <xdr:nvSpPr>
            <xdr:cNvPr id="9" name="Rectangle 12"/>
            <xdr:cNvSpPr>
              <a:spLocks/>
            </xdr:cNvSpPr>
          </xdr:nvSpPr>
          <xdr:spPr>
            <a:xfrm>
              <a:off x="4924378" y="7350643"/>
              <a:ext cx="1828000" cy="2441378"/>
            </a:xfrm>
            <a:prstGeom prst="rect">
              <a:avLst/>
            </a:prstGeom>
            <a:solidFill>
              <a:srgbClr val="DBEEF4"/>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000000"/>
                  </a:solidFill>
                </a:rPr>
                <a:t>添付書類</a:t>
              </a:r>
              <a:r>
                <a:rPr lang="en-US" cap="none" sz="1050" b="0" i="0" u="none" baseline="0">
                  <a:solidFill>
                    <a:srgbClr val="000000"/>
                  </a:solidFill>
                </a:rPr>
                <a:t>
</a:t>
              </a:r>
            </a:p>
          </xdr:txBody>
        </xdr:sp>
        <xdr:sp>
          <xdr:nvSpPr>
            <xdr:cNvPr id="10" name="Rectangle 13"/>
            <xdr:cNvSpPr>
              <a:spLocks/>
            </xdr:cNvSpPr>
          </xdr:nvSpPr>
          <xdr:spPr>
            <a:xfrm>
              <a:off x="4762316" y="7542178"/>
              <a:ext cx="1837614" cy="2451093"/>
            </a:xfrm>
            <a:prstGeom prst="rect">
              <a:avLst/>
            </a:prstGeom>
            <a:solidFill>
              <a:srgbClr val="0070C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様式</a:t>
              </a:r>
              <a:r>
                <a:rPr lang="en-US" cap="none" sz="1050" b="0" i="0" u="none" baseline="0">
                  <a:solidFill>
                    <a:srgbClr val="FFFFFF"/>
                  </a:solidFill>
                </a:rPr>
                <a:t>Ａ</a:t>
              </a:r>
              <a:r>
                <a:rPr lang="en-US" cap="none" sz="1050" b="0" i="0" u="none" baseline="0">
                  <a:solidFill>
                    <a:srgbClr val="FFFFFF"/>
                  </a:solidFill>
                </a:rPr>
                <a:t>1</a:t>
              </a:r>
              <a:r>
                <a:rPr lang="en-US" cap="none" sz="1050" b="0" i="0" u="none" baseline="0">
                  <a:solidFill>
                    <a:srgbClr val="FFFFFF"/>
                  </a:solidFill>
                </a:rPr>
                <a:t>
</a:t>
              </a:r>
            </a:p>
          </xdr:txBody>
        </xdr:sp>
        <xdr:sp>
          <xdr:nvSpPr>
            <xdr:cNvPr id="11" name="Rectangle 13"/>
            <xdr:cNvSpPr>
              <a:spLocks/>
            </xdr:cNvSpPr>
          </xdr:nvSpPr>
          <xdr:spPr>
            <a:xfrm>
              <a:off x="3673208" y="8431845"/>
              <a:ext cx="1808772" cy="2441378"/>
            </a:xfrm>
            <a:prstGeom prst="rect">
              <a:avLst/>
            </a:prstGeom>
            <a:solidFill>
              <a:srgbClr val="FF000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配置予定技術者</a:t>
              </a:r>
              <a:r>
                <a:rPr lang="en-US" cap="none" sz="1050" b="0" i="0" u="none" baseline="0">
                  <a:solidFill>
                    <a:srgbClr val="FFFFFF"/>
                  </a:solidFill>
                </a:rPr>
                <a:t>
</a:t>
              </a:r>
            </a:p>
          </xdr:txBody>
        </xdr:sp>
        <xdr:sp>
          <xdr:nvSpPr>
            <xdr:cNvPr id="12" name="Rectangle 13"/>
            <xdr:cNvSpPr>
              <a:spLocks/>
            </xdr:cNvSpPr>
          </xdr:nvSpPr>
          <xdr:spPr>
            <a:xfrm>
              <a:off x="3493292" y="8613664"/>
              <a:ext cx="1808772" cy="2431662"/>
            </a:xfrm>
            <a:prstGeom prst="rect">
              <a:avLst/>
            </a:prstGeom>
            <a:solidFill>
              <a:srgbClr val="FF7C8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添付書類</a:t>
              </a:r>
              <a:r>
                <a:rPr lang="en-US" cap="none" sz="1050" b="0" i="0" u="none" baseline="0">
                  <a:solidFill>
                    <a:srgbClr val="FFFFFF"/>
                  </a:solidFill>
                </a:rPr>
                <a:t>
</a:t>
              </a:r>
            </a:p>
          </xdr:txBody>
        </xdr:sp>
        <xdr:sp>
          <xdr:nvSpPr>
            <xdr:cNvPr id="13" name="Rectangle 13"/>
            <xdr:cNvSpPr>
              <a:spLocks/>
            </xdr:cNvSpPr>
          </xdr:nvSpPr>
          <xdr:spPr>
            <a:xfrm>
              <a:off x="3276294" y="8834346"/>
              <a:ext cx="1808772" cy="2441378"/>
            </a:xfrm>
            <a:prstGeom prst="rect">
              <a:avLst/>
            </a:prstGeom>
            <a:solidFill>
              <a:srgbClr val="FF0000"/>
            </a:solidFill>
            <a:ln w="3175" cmpd="sng">
              <a:solidFill>
                <a:srgbClr val="000000"/>
              </a:solidFill>
              <a:headEnd type="none"/>
              <a:tailEnd type="none"/>
            </a:ln>
          </xdr:spPr>
          <xdr:txBody>
            <a:bodyPr vertOverflow="clip" wrap="square" lIns="74295" tIns="8890" rIns="74295" bIns="8890"/>
            <a:p>
              <a:pPr algn="r">
                <a:defRPr/>
              </a:pPr>
              <a:r>
                <a:rPr lang="en-US" cap="none" sz="1050" b="0" i="0" u="none" baseline="0">
                  <a:solidFill>
                    <a:srgbClr val="FFFFFF"/>
                  </a:solidFill>
                </a:rPr>
                <a:t>社名情報</a:t>
              </a:r>
              <a:r>
                <a:rPr lang="en-US" cap="none" sz="1050" b="0" i="0" u="none" baseline="0">
                  <a:solidFill>
                    <a:srgbClr val="FFFFFF"/>
                  </a:solidFill>
                </a:rPr>
                <a:t>
</a:t>
              </a:r>
            </a:p>
          </xdr:txBody>
        </xdr:sp>
        <xdr:sp>
          <xdr:nvSpPr>
            <xdr:cNvPr id="14" name="Rectangle 14"/>
            <xdr:cNvSpPr>
              <a:spLocks/>
            </xdr:cNvSpPr>
          </xdr:nvSpPr>
          <xdr:spPr>
            <a:xfrm>
              <a:off x="3143074" y="9034208"/>
              <a:ext cx="1818386" cy="2441378"/>
            </a:xfrm>
            <a:prstGeom prst="rect">
              <a:avLst/>
            </a:prstGeom>
            <a:solidFill>
              <a:srgbClr val="FFC000"/>
            </a:solidFill>
            <a:ln w="3175" cmpd="sng">
              <a:solidFill>
                <a:srgbClr val="000000"/>
              </a:solidFill>
              <a:headEnd type="none"/>
              <a:tailEnd type="none"/>
            </a:ln>
          </xdr:spPr>
          <xdr:txBody>
            <a:bodyPr vertOverflow="clip" wrap="square" lIns="74295" tIns="8890" rIns="74295" bIns="8890"/>
            <a:p>
              <a:pPr algn="l">
                <a:defRPr/>
              </a:pPr>
              <a:r>
                <a:rPr lang="en-US" cap="none" sz="2800" b="0" i="0" u="none" baseline="0">
                  <a:solidFill>
                    <a:srgbClr val="000000"/>
                  </a:solidFill>
                </a:rPr>
                <a:t>
</a:t>
              </a:r>
              <a:r>
                <a:rPr lang="en-US" cap="none" sz="2800" b="0" i="0" u="none" baseline="0">
                  <a:solidFill>
                    <a:srgbClr val="000000"/>
                  </a:solidFill>
                </a:rPr>
                <a:t>提出書</a:t>
              </a:r>
              <a:r>
                <a:rPr lang="en-US" cap="none" sz="2800" b="0" i="0" u="none" baseline="0">
                  <a:solidFill>
                    <a:srgbClr val="000000"/>
                  </a:solidFill>
                </a:rPr>
                <a:t>
</a:t>
              </a:r>
              <a:r>
                <a:rPr lang="en-US" cap="none" sz="2800" b="0" i="0" u="none" baseline="0">
                  <a:solidFill>
                    <a:srgbClr val="000000"/>
                  </a:solidFill>
                </a:rPr>
                <a:t>
</a:t>
              </a:r>
              <a:r>
                <a:rPr lang="en-US" cap="none" sz="2800" b="0" i="0" u="none" baseline="0">
                  <a:solidFill>
                    <a:srgbClr val="000000"/>
                  </a:solidFill>
                </a:rPr>
                <a:t>
</a:t>
              </a:r>
              <a:r>
                <a:rPr lang="en-US" cap="none" sz="800" b="0" i="0" u="none" baseline="0">
                  <a:solidFill>
                    <a:srgbClr val="000000"/>
                  </a:solidFill>
                </a:rPr>
                <a:t>
</a:t>
              </a:r>
              <a:r>
                <a:rPr lang="en-US" cap="none" sz="800" b="1" i="0" u="none" baseline="0">
                  <a:solidFill>
                    <a:srgbClr val="000000"/>
                  </a:solidFill>
                </a:rPr>
                <a:t>１／○○</a:t>
              </a:r>
              <a:r>
                <a:rPr lang="en-US" cap="none" sz="700" b="1" i="0" u="none" baseline="0">
                  <a:solidFill>
                    <a:srgbClr val="000000"/>
                  </a:solidFill>
                </a:rPr>
                <a:t>
</a:t>
              </a:r>
            </a:p>
          </xdr:txBody>
        </xdr:sp>
      </xdr:grpSp>
      <xdr:sp>
        <xdr:nvSpPr>
          <xdr:cNvPr id="15" name="右中かっこ 3"/>
          <xdr:cNvSpPr>
            <a:spLocks/>
          </xdr:cNvSpPr>
        </xdr:nvSpPr>
        <xdr:spPr>
          <a:xfrm rot="16200000">
            <a:off x="14589368" y="2920641"/>
            <a:ext cx="2039919" cy="31699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4"/>
          <xdr:cNvSpPr txBox="1">
            <a:spLocks noChangeArrowheads="1"/>
          </xdr:cNvSpPr>
        </xdr:nvSpPr>
        <xdr:spPr>
          <a:xfrm>
            <a:off x="14525119" y="2316374"/>
            <a:ext cx="2202838" cy="56629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技術提案</a:t>
            </a:r>
            <a:r>
              <a:rPr lang="en-US" cap="none" sz="1100" b="0" i="0" u="none" baseline="0">
                <a:solidFill>
                  <a:srgbClr val="000000"/>
                </a:solidFill>
                <a:latin typeface="HG丸ｺﾞｼｯｸM-PRO"/>
                <a:ea typeface="HG丸ｺﾞｼｯｸM-PRO"/>
                <a:cs typeface="HG丸ｺﾞｼｯｸM-PRO"/>
              </a:rPr>
              <a:t>A(B)</a:t>
            </a:r>
            <a:r>
              <a:rPr lang="en-US" cap="none" sz="1100" b="0" i="0" u="none" baseline="0">
                <a:solidFill>
                  <a:srgbClr val="000000"/>
                </a:solidFill>
                <a:latin typeface="HG丸ｺﾞｼｯｸM-PRO"/>
                <a:ea typeface="HG丸ｺﾞｼｯｸM-PRO"/>
                <a:cs typeface="HG丸ｺﾞｼｯｸM-PRO"/>
              </a:rPr>
              <a:t>は</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一番後に添付する</a:t>
            </a:r>
          </a:p>
        </xdr:txBody>
      </xdr:sp>
      <xdr:sp>
        <xdr:nvSpPr>
          <xdr:cNvPr id="17" name="右中かっこ 5"/>
          <xdr:cNvSpPr>
            <a:spLocks/>
          </xdr:cNvSpPr>
        </xdr:nvSpPr>
        <xdr:spPr>
          <a:xfrm rot="10800000" flipV="1">
            <a:off x="10576073" y="5560596"/>
            <a:ext cx="456630" cy="3349886"/>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テキスト ボックス 6"/>
          <xdr:cNvSpPr txBox="1">
            <a:spLocks noChangeArrowheads="1"/>
          </xdr:cNvSpPr>
        </xdr:nvSpPr>
        <xdr:spPr>
          <a:xfrm>
            <a:off x="9550377" y="6828567"/>
            <a:ext cx="1071589" cy="69177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共通提出</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資料</a:t>
            </a:r>
          </a:p>
        </xdr:txBody>
      </xdr:sp>
      <xdr:sp>
        <xdr:nvSpPr>
          <xdr:cNvPr id="19" name="右中かっこ 7"/>
          <xdr:cNvSpPr>
            <a:spLocks/>
          </xdr:cNvSpPr>
        </xdr:nvSpPr>
        <xdr:spPr>
          <a:xfrm rot="10800000" flipH="1" flipV="1">
            <a:off x="16792206" y="3373016"/>
            <a:ext cx="484165" cy="4195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8"/>
          <xdr:cNvSpPr txBox="1">
            <a:spLocks noChangeArrowheads="1"/>
          </xdr:cNvSpPr>
        </xdr:nvSpPr>
        <xdr:spPr>
          <a:xfrm>
            <a:off x="17352094" y="4966235"/>
            <a:ext cx="1376774" cy="102692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HG丸ｺﾞｼｯｸM-PRO"/>
                <a:ea typeface="HG丸ｺﾞｼｯｸM-PRO"/>
                <a:cs typeface="HG丸ｺﾞｼｯｸM-PRO"/>
              </a:rPr>
              <a:t>「提出書」の</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「該当」欄が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○の場合に
  提出する様式</a:t>
            </a:r>
          </a:p>
        </xdr:txBody>
      </xdr:sp>
    </xdr:grpSp>
    <xdr:clientData/>
  </xdr:twoCellAnchor>
  <xdr:oneCellAnchor>
    <xdr:from>
      <xdr:col>0</xdr:col>
      <xdr:colOff>28575</xdr:colOff>
      <xdr:row>13</xdr:row>
      <xdr:rowOff>57150</xdr:rowOff>
    </xdr:from>
    <xdr:ext cx="428625" cy="447675"/>
    <xdr:sp>
      <xdr:nvSpPr>
        <xdr:cNvPr id="21" name="正方形/長方形 21"/>
        <xdr:cNvSpPr>
          <a:spLocks/>
        </xdr:cNvSpPr>
      </xdr:nvSpPr>
      <xdr:spPr>
        <a:xfrm>
          <a:off x="28575" y="3609975"/>
          <a:ext cx="428625" cy="447675"/>
        </a:xfrm>
        <a:prstGeom prst="rect">
          <a:avLst/>
        </a:prstGeom>
        <a:noFill/>
        <a:ln w="25400" cmpd="sng">
          <a:noFill/>
        </a:ln>
      </xdr:spPr>
      <xdr:txBody>
        <a:bodyPr vertOverflow="clip" wrap="square" anchor="ctr">
          <a:spAutoFit/>
        </a:bodyPr>
        <a:p>
          <a:pPr algn="ctr">
            <a:defRPr/>
          </a:pPr>
          <a:r>
            <a:rPr lang="en-US" cap="none" sz="2800" b="0" i="0" u="none" baseline="0">
              <a:solidFill>
                <a:srgbClr val="000000"/>
              </a:solidFill>
            </a:rPr>
            <a:t>①</a:t>
          </a:r>
        </a:p>
      </xdr:txBody>
    </xdr:sp>
    <xdr:clientData/>
  </xdr:oneCellAnchor>
  <xdr:oneCellAnchor>
    <xdr:from>
      <xdr:col>11</xdr:col>
      <xdr:colOff>533400</xdr:colOff>
      <xdr:row>5</xdr:row>
      <xdr:rowOff>0</xdr:rowOff>
    </xdr:from>
    <xdr:ext cx="428625" cy="447675"/>
    <xdr:sp>
      <xdr:nvSpPr>
        <xdr:cNvPr id="22" name="正方形/長方形 22"/>
        <xdr:cNvSpPr>
          <a:spLocks/>
        </xdr:cNvSpPr>
      </xdr:nvSpPr>
      <xdr:spPr>
        <a:xfrm>
          <a:off x="7391400" y="1419225"/>
          <a:ext cx="428625" cy="447675"/>
        </a:xfrm>
        <a:prstGeom prst="rect">
          <a:avLst/>
        </a:prstGeom>
        <a:noFill/>
        <a:ln w="25400" cmpd="sng">
          <a:noFill/>
        </a:ln>
      </xdr:spPr>
      <xdr:txBody>
        <a:bodyPr vertOverflow="clip" wrap="square" anchor="ctr">
          <a:spAutoFit/>
        </a:bodyPr>
        <a:p>
          <a:pPr algn="ctr">
            <a:defRPr/>
          </a:pPr>
          <a:r>
            <a:rPr lang="en-US" cap="none" sz="2800" b="0" i="0" u="none" baseline="0">
              <a:solidFill>
                <a:srgbClr val="000000"/>
              </a:solidFill>
            </a:rPr>
            <a:t>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46</xdr:row>
      <xdr:rowOff>104775</xdr:rowOff>
    </xdr:from>
    <xdr:to>
      <xdr:col>2</xdr:col>
      <xdr:colOff>352425</xdr:colOff>
      <xdr:row>49</xdr:row>
      <xdr:rowOff>95250</xdr:rowOff>
    </xdr:to>
    <xdr:sp>
      <xdr:nvSpPr>
        <xdr:cNvPr id="1" name="大かっこ 1"/>
        <xdr:cNvSpPr>
          <a:spLocks/>
        </xdr:cNvSpPr>
      </xdr:nvSpPr>
      <xdr:spPr>
        <a:xfrm>
          <a:off x="495300" y="8172450"/>
          <a:ext cx="714375" cy="504825"/>
        </a:xfrm>
        <a:prstGeom prst="bracketPair">
          <a:avLst>
            <a:gd name="adj" fmla="val -3849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17</xdr:row>
      <xdr:rowOff>0</xdr:rowOff>
    </xdr:from>
    <xdr:to>
      <xdr:col>7</xdr:col>
      <xdr:colOff>66675</xdr:colOff>
      <xdr:row>19</xdr:row>
      <xdr:rowOff>57150</xdr:rowOff>
    </xdr:to>
    <xdr:sp>
      <xdr:nvSpPr>
        <xdr:cNvPr id="2" name="下矢印 6"/>
        <xdr:cNvSpPr>
          <a:spLocks/>
        </xdr:cNvSpPr>
      </xdr:nvSpPr>
      <xdr:spPr>
        <a:xfrm>
          <a:off x="2562225" y="3095625"/>
          <a:ext cx="5048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32</xdr:row>
      <xdr:rowOff>152400</xdr:rowOff>
    </xdr:from>
    <xdr:to>
      <xdr:col>7</xdr:col>
      <xdr:colOff>28575</xdr:colOff>
      <xdr:row>35</xdr:row>
      <xdr:rowOff>38100</xdr:rowOff>
    </xdr:to>
    <xdr:sp>
      <xdr:nvSpPr>
        <xdr:cNvPr id="1" name="下矢印 2"/>
        <xdr:cNvSpPr>
          <a:spLocks/>
        </xdr:cNvSpPr>
      </xdr:nvSpPr>
      <xdr:spPr>
        <a:xfrm>
          <a:off x="2647950" y="5867400"/>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17</xdr:row>
      <xdr:rowOff>180975</xdr:rowOff>
    </xdr:from>
    <xdr:to>
      <xdr:col>17</xdr:col>
      <xdr:colOff>142875</xdr:colOff>
      <xdr:row>18</xdr:row>
      <xdr:rowOff>285750</xdr:rowOff>
    </xdr:to>
    <xdr:sp>
      <xdr:nvSpPr>
        <xdr:cNvPr id="1" name="下矢印 2"/>
        <xdr:cNvSpPr>
          <a:spLocks/>
        </xdr:cNvSpPr>
      </xdr:nvSpPr>
      <xdr:spPr>
        <a:xfrm>
          <a:off x="3533775" y="505777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40</xdr:row>
      <xdr:rowOff>85725</xdr:rowOff>
    </xdr:from>
    <xdr:to>
      <xdr:col>2</xdr:col>
      <xdr:colOff>361950</xdr:colOff>
      <xdr:row>42</xdr:row>
      <xdr:rowOff>85725</xdr:rowOff>
    </xdr:to>
    <xdr:sp>
      <xdr:nvSpPr>
        <xdr:cNvPr id="1" name="大かっこ 3"/>
        <xdr:cNvSpPr>
          <a:spLocks/>
        </xdr:cNvSpPr>
      </xdr:nvSpPr>
      <xdr:spPr>
        <a:xfrm>
          <a:off x="495300" y="7124700"/>
          <a:ext cx="723900" cy="342900"/>
        </a:xfrm>
        <a:prstGeom prst="bracketPair">
          <a:avLst>
            <a:gd name="adj" fmla="val -3849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21</xdr:row>
      <xdr:rowOff>152400</xdr:rowOff>
    </xdr:from>
    <xdr:to>
      <xdr:col>7</xdr:col>
      <xdr:colOff>28575</xdr:colOff>
      <xdr:row>24</xdr:row>
      <xdr:rowOff>38100</xdr:rowOff>
    </xdr:to>
    <xdr:sp>
      <xdr:nvSpPr>
        <xdr:cNvPr id="2" name="下矢印 2"/>
        <xdr:cNvSpPr>
          <a:spLocks/>
        </xdr:cNvSpPr>
      </xdr:nvSpPr>
      <xdr:spPr>
        <a:xfrm>
          <a:off x="2562225" y="3933825"/>
          <a:ext cx="5048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17</xdr:row>
      <xdr:rowOff>152400</xdr:rowOff>
    </xdr:from>
    <xdr:to>
      <xdr:col>7</xdr:col>
      <xdr:colOff>28575</xdr:colOff>
      <xdr:row>20</xdr:row>
      <xdr:rowOff>38100</xdr:rowOff>
    </xdr:to>
    <xdr:sp>
      <xdr:nvSpPr>
        <xdr:cNvPr id="1" name="下矢印 1"/>
        <xdr:cNvSpPr>
          <a:spLocks/>
        </xdr:cNvSpPr>
      </xdr:nvSpPr>
      <xdr:spPr>
        <a:xfrm>
          <a:off x="2533650" y="324802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17</xdr:row>
      <xdr:rowOff>123825</xdr:rowOff>
    </xdr:from>
    <xdr:to>
      <xdr:col>7</xdr:col>
      <xdr:colOff>47625</xdr:colOff>
      <xdr:row>20</xdr:row>
      <xdr:rowOff>9525</xdr:rowOff>
    </xdr:to>
    <xdr:sp>
      <xdr:nvSpPr>
        <xdr:cNvPr id="1" name="下矢印 1"/>
        <xdr:cNvSpPr>
          <a:spLocks/>
        </xdr:cNvSpPr>
      </xdr:nvSpPr>
      <xdr:spPr>
        <a:xfrm>
          <a:off x="2619375" y="3219450"/>
          <a:ext cx="5048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30</xdr:row>
      <xdr:rowOff>0</xdr:rowOff>
    </xdr:from>
    <xdr:to>
      <xdr:col>2</xdr:col>
      <xdr:colOff>371475</xdr:colOff>
      <xdr:row>31</xdr:row>
      <xdr:rowOff>161925</xdr:rowOff>
    </xdr:to>
    <xdr:sp>
      <xdr:nvSpPr>
        <xdr:cNvPr id="2" name="大かっこ 3"/>
        <xdr:cNvSpPr>
          <a:spLocks/>
        </xdr:cNvSpPr>
      </xdr:nvSpPr>
      <xdr:spPr>
        <a:xfrm>
          <a:off x="495300" y="5324475"/>
          <a:ext cx="733425" cy="333375"/>
        </a:xfrm>
        <a:prstGeom prst="bracketPair">
          <a:avLst>
            <a:gd name="adj" fmla="val -3849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17</xdr:row>
      <xdr:rowOff>123825</xdr:rowOff>
    </xdr:from>
    <xdr:to>
      <xdr:col>7</xdr:col>
      <xdr:colOff>47625</xdr:colOff>
      <xdr:row>20</xdr:row>
      <xdr:rowOff>9525</xdr:rowOff>
    </xdr:to>
    <xdr:sp>
      <xdr:nvSpPr>
        <xdr:cNvPr id="3" name="下矢印 6"/>
        <xdr:cNvSpPr>
          <a:spLocks/>
        </xdr:cNvSpPr>
      </xdr:nvSpPr>
      <xdr:spPr>
        <a:xfrm>
          <a:off x="2619375" y="3219450"/>
          <a:ext cx="504825"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30</xdr:row>
      <xdr:rowOff>0</xdr:rowOff>
    </xdr:from>
    <xdr:to>
      <xdr:col>2</xdr:col>
      <xdr:colOff>371475</xdr:colOff>
      <xdr:row>31</xdr:row>
      <xdr:rowOff>161925</xdr:rowOff>
    </xdr:to>
    <xdr:sp>
      <xdr:nvSpPr>
        <xdr:cNvPr id="4" name="大かっこ 9"/>
        <xdr:cNvSpPr>
          <a:spLocks/>
        </xdr:cNvSpPr>
      </xdr:nvSpPr>
      <xdr:spPr>
        <a:xfrm>
          <a:off x="495300" y="5324475"/>
          <a:ext cx="733425" cy="333375"/>
        </a:xfrm>
        <a:prstGeom prst="bracketPair">
          <a:avLst>
            <a:gd name="adj" fmla="val -3849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24</xdr:row>
      <xdr:rowOff>0</xdr:rowOff>
    </xdr:from>
    <xdr:to>
      <xdr:col>7</xdr:col>
      <xdr:colOff>38100</xdr:colOff>
      <xdr:row>26</xdr:row>
      <xdr:rowOff>57150</xdr:rowOff>
    </xdr:to>
    <xdr:sp>
      <xdr:nvSpPr>
        <xdr:cNvPr id="1" name="下矢印 1"/>
        <xdr:cNvSpPr>
          <a:spLocks/>
        </xdr:cNvSpPr>
      </xdr:nvSpPr>
      <xdr:spPr>
        <a:xfrm>
          <a:off x="2543175" y="4295775"/>
          <a:ext cx="495300" cy="4000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33</xdr:row>
      <xdr:rowOff>171450</xdr:rowOff>
    </xdr:from>
    <xdr:to>
      <xdr:col>2</xdr:col>
      <xdr:colOff>342900</xdr:colOff>
      <xdr:row>36</xdr:row>
      <xdr:rowOff>38100</xdr:rowOff>
    </xdr:to>
    <xdr:sp>
      <xdr:nvSpPr>
        <xdr:cNvPr id="2" name="大かっこ 2"/>
        <xdr:cNvSpPr>
          <a:spLocks/>
        </xdr:cNvSpPr>
      </xdr:nvSpPr>
      <xdr:spPr>
        <a:xfrm>
          <a:off x="504825" y="6010275"/>
          <a:ext cx="695325" cy="381000"/>
        </a:xfrm>
        <a:prstGeom prst="bracketPair">
          <a:avLst>
            <a:gd name="adj" fmla="val -3849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1:AC75"/>
  <sheetViews>
    <sheetView showGridLines="0" tabSelected="1" view="pageBreakPreview" zoomScaleSheetLayoutView="100" zoomScalePageLayoutView="0" workbookViewId="0" topLeftCell="A1">
      <selection activeCell="A8" sqref="A8:G8"/>
    </sheetView>
  </sheetViews>
  <sheetFormatPr defaultColWidth="9.140625" defaultRowHeight="15"/>
  <cols>
    <col min="1" max="1" width="3.421875" style="67" customWidth="1"/>
    <col min="2" max="2" width="4.57421875" style="67" customWidth="1"/>
    <col min="3" max="3" width="5.421875" style="67" customWidth="1"/>
    <col min="4" max="7" width="4.57421875" style="67" customWidth="1"/>
    <col min="8" max="8" width="3.421875" style="67" customWidth="1"/>
    <col min="9" max="13" width="4.57421875" style="67" customWidth="1"/>
    <col min="14" max="14" width="12.57421875" style="67" customWidth="1"/>
    <col min="15" max="15" width="4.57421875" style="68" customWidth="1"/>
    <col min="16" max="17" width="4.57421875" style="67" customWidth="1"/>
    <col min="18" max="18" width="4.57421875" style="68" customWidth="1"/>
    <col min="19" max="19" width="6.00390625" style="68" customWidth="1"/>
    <col min="20" max="20" width="5.421875" style="69" customWidth="1"/>
    <col min="21" max="21" width="2.421875" style="46" customWidth="1"/>
    <col min="22" max="22" width="9.00390625" style="46" customWidth="1"/>
    <col min="23" max="23" width="3.57421875" style="46" hidden="1" customWidth="1"/>
    <col min="24" max="29" width="0" style="46" hidden="1" customWidth="1"/>
    <col min="30" max="16384" width="9.00390625" style="46" customWidth="1"/>
  </cols>
  <sheetData>
    <row r="1" spans="1:21" ht="24.75" thickBot="1">
      <c r="A1" s="44"/>
      <c r="B1" s="44"/>
      <c r="C1" s="44"/>
      <c r="D1" s="44"/>
      <c r="E1" s="44"/>
      <c r="F1" s="44"/>
      <c r="G1" s="44"/>
      <c r="H1" s="44"/>
      <c r="I1" s="44"/>
      <c r="J1" s="44"/>
      <c r="K1" s="44"/>
      <c r="L1" s="44"/>
      <c r="M1" s="44"/>
      <c r="N1" s="44"/>
      <c r="O1" s="77"/>
      <c r="P1" s="44"/>
      <c r="Q1" s="44"/>
      <c r="R1" s="77"/>
      <c r="S1" s="77"/>
      <c r="T1" s="166" t="s">
        <v>379</v>
      </c>
      <c r="U1" s="50"/>
    </row>
    <row r="2" spans="1:21" ht="13.5" customHeight="1" thickTop="1">
      <c r="A2" s="44"/>
      <c r="B2" s="44"/>
      <c r="C2" s="44"/>
      <c r="D2" s="255">
        <f>IF(COUNTBLANK(T24:T63)=40,"","「該当」欄、「自己採点」欄を確認して下さい。")</f>
      </c>
      <c r="E2" s="255"/>
      <c r="F2" s="255"/>
      <c r="G2" s="255"/>
      <c r="H2" s="255"/>
      <c r="I2" s="255"/>
      <c r="J2" s="255"/>
      <c r="K2" s="255"/>
      <c r="L2" s="255"/>
      <c r="M2" s="255"/>
      <c r="N2" s="255"/>
      <c r="O2" s="255"/>
      <c r="P2" s="255"/>
      <c r="Q2" s="255"/>
      <c r="R2" s="195" t="s">
        <v>319</v>
      </c>
      <c r="S2" s="196"/>
      <c r="T2" s="197"/>
      <c r="U2" s="50"/>
    </row>
    <row r="3" spans="1:21" ht="13.5" customHeight="1">
      <c r="A3" s="44"/>
      <c r="B3" s="44"/>
      <c r="C3" s="44"/>
      <c r="D3" s="255"/>
      <c r="E3" s="255"/>
      <c r="F3" s="255"/>
      <c r="G3" s="255"/>
      <c r="H3" s="255"/>
      <c r="I3" s="255"/>
      <c r="J3" s="255"/>
      <c r="K3" s="255"/>
      <c r="L3" s="255"/>
      <c r="M3" s="255"/>
      <c r="N3" s="255"/>
      <c r="O3" s="255"/>
      <c r="P3" s="255"/>
      <c r="Q3" s="255"/>
      <c r="R3" s="198"/>
      <c r="S3" s="199"/>
      <c r="T3" s="200"/>
      <c r="U3" s="50"/>
    </row>
    <row r="4" spans="1:21" ht="13.5" customHeight="1" thickBot="1">
      <c r="A4" s="44"/>
      <c r="B4" s="44"/>
      <c r="C4" s="44"/>
      <c r="D4" s="146"/>
      <c r="E4" s="146"/>
      <c r="F4" s="146"/>
      <c r="G4" s="146"/>
      <c r="H4" s="146"/>
      <c r="I4" s="146"/>
      <c r="J4" s="146"/>
      <c r="K4" s="146"/>
      <c r="L4" s="146"/>
      <c r="M4" s="146"/>
      <c r="N4" s="146"/>
      <c r="O4" s="146"/>
      <c r="P4" s="146"/>
      <c r="Q4" s="146"/>
      <c r="R4" s="201"/>
      <c r="S4" s="202"/>
      <c r="T4" s="203"/>
      <c r="U4" s="50"/>
    </row>
    <row r="5" spans="1:21" ht="13.5" customHeight="1" thickTop="1">
      <c r="A5" s="44"/>
      <c r="B5" s="44"/>
      <c r="C5" s="44"/>
      <c r="D5" s="45"/>
      <c r="E5" s="45"/>
      <c r="F5" s="45"/>
      <c r="G5" s="45"/>
      <c r="H5" s="45"/>
      <c r="I5" s="45"/>
      <c r="J5" s="45"/>
      <c r="K5" s="45"/>
      <c r="L5" s="45"/>
      <c r="M5" s="45"/>
      <c r="N5" s="45"/>
      <c r="O5" s="45"/>
      <c r="P5" s="45"/>
      <c r="Q5" s="45"/>
      <c r="R5" s="45"/>
      <c r="S5" s="47"/>
      <c r="T5" s="47"/>
      <c r="U5" s="50"/>
    </row>
    <row r="6" spans="1:21" ht="13.5" customHeight="1">
      <c r="A6" s="44"/>
      <c r="B6" s="44"/>
      <c r="C6" s="45"/>
      <c r="D6" s="45"/>
      <c r="E6" s="45"/>
      <c r="F6" s="45"/>
      <c r="G6" s="45"/>
      <c r="H6" s="45"/>
      <c r="I6" s="45"/>
      <c r="J6" s="45"/>
      <c r="K6" s="45"/>
      <c r="L6" s="45"/>
      <c r="M6" s="45"/>
      <c r="N6" s="45"/>
      <c r="O6" s="45"/>
      <c r="P6" s="262"/>
      <c r="Q6" s="262"/>
      <c r="R6" s="262"/>
      <c r="S6" s="262"/>
      <c r="T6" s="47"/>
      <c r="U6" s="50"/>
    </row>
    <row r="7" spans="1:21" ht="13.5" customHeight="1">
      <c r="A7" s="259" t="s">
        <v>18</v>
      </c>
      <c r="B7" s="259"/>
      <c r="C7" s="44"/>
      <c r="D7" s="44"/>
      <c r="E7" s="44"/>
      <c r="F7" s="44"/>
      <c r="G7" s="44"/>
      <c r="H7" s="44"/>
      <c r="I7" s="44"/>
      <c r="J7" s="44"/>
      <c r="K7" s="44"/>
      <c r="L7" s="44"/>
      <c r="M7" s="44"/>
      <c r="N7" s="44"/>
      <c r="O7" s="77"/>
      <c r="P7" s="44"/>
      <c r="Q7" s="44"/>
      <c r="R7" s="77"/>
      <c r="S7" s="77"/>
      <c r="T7" s="48"/>
      <c r="U7" s="50"/>
    </row>
    <row r="8" spans="1:21" ht="14.25" customHeight="1">
      <c r="A8" s="256"/>
      <c r="B8" s="256"/>
      <c r="C8" s="256"/>
      <c r="D8" s="256"/>
      <c r="E8" s="256"/>
      <c r="F8" s="256"/>
      <c r="G8" s="256"/>
      <c r="H8" s="44"/>
      <c r="I8" s="44"/>
      <c r="J8" s="44"/>
      <c r="K8" s="44"/>
      <c r="L8" s="44"/>
      <c r="M8" s="44"/>
      <c r="N8" s="44"/>
      <c r="O8" s="77"/>
      <c r="P8" s="44"/>
      <c r="Q8" s="44"/>
      <c r="R8" s="77"/>
      <c r="S8" s="77"/>
      <c r="T8" s="49"/>
      <c r="U8" s="50"/>
    </row>
    <row r="9" spans="1:29" ht="14.25" customHeight="1">
      <c r="A9" s="44"/>
      <c r="B9" s="257"/>
      <c r="C9" s="257"/>
      <c r="D9" s="257"/>
      <c r="E9" s="257"/>
      <c r="F9" s="257"/>
      <c r="G9" s="257"/>
      <c r="H9" s="257"/>
      <c r="I9" s="44"/>
      <c r="J9" s="44"/>
      <c r="K9" s="44"/>
      <c r="L9" s="44"/>
      <c r="M9" s="44"/>
      <c r="N9" s="44"/>
      <c r="O9" s="77"/>
      <c r="P9" s="77"/>
      <c r="Q9" s="77"/>
      <c r="R9" s="77"/>
      <c r="S9" s="77"/>
      <c r="T9" s="77"/>
      <c r="U9" s="50"/>
      <c r="W9" s="46" t="s">
        <v>0</v>
      </c>
      <c r="X9" s="46">
        <v>0</v>
      </c>
      <c r="Y9" s="46">
        <v>1</v>
      </c>
      <c r="Z9" s="46">
        <v>1</v>
      </c>
      <c r="AA9" s="46">
        <v>1.5</v>
      </c>
      <c r="AB9" s="46">
        <v>1.5</v>
      </c>
      <c r="AC9" s="46">
        <v>2</v>
      </c>
    </row>
    <row r="10" spans="1:29" ht="14.25" customHeight="1">
      <c r="A10" s="44"/>
      <c r="B10" s="44"/>
      <c r="C10" s="44"/>
      <c r="D10" s="44"/>
      <c r="E10" s="44"/>
      <c r="F10" s="44"/>
      <c r="G10" s="44"/>
      <c r="H10" s="44"/>
      <c r="I10" s="44"/>
      <c r="J10" s="258" t="s">
        <v>140</v>
      </c>
      <c r="K10" s="258"/>
      <c r="L10" s="44"/>
      <c r="M10" s="44"/>
      <c r="N10" s="44"/>
      <c r="O10" s="50"/>
      <c r="P10" s="44"/>
      <c r="Q10" s="44"/>
      <c r="R10" s="77"/>
      <c r="S10" s="77"/>
      <c r="T10" s="49"/>
      <c r="U10" s="50"/>
      <c r="X10" s="46">
        <v>-1</v>
      </c>
      <c r="Y10" s="46">
        <v>0</v>
      </c>
      <c r="Z10" s="46">
        <v>0.5</v>
      </c>
      <c r="AA10" s="46">
        <v>1</v>
      </c>
      <c r="AB10" s="46">
        <v>1</v>
      </c>
      <c r="AC10" s="46">
        <v>1.5</v>
      </c>
    </row>
    <row r="11" spans="1:29" ht="18.75" customHeight="1">
      <c r="A11" s="50"/>
      <c r="B11" s="50"/>
      <c r="C11" s="50"/>
      <c r="D11" s="50"/>
      <c r="E11" s="50"/>
      <c r="F11" s="50"/>
      <c r="G11" s="50"/>
      <c r="H11" s="50"/>
      <c r="I11" s="50"/>
      <c r="J11" s="50"/>
      <c r="K11" s="215"/>
      <c r="L11" s="215"/>
      <c r="M11" s="215"/>
      <c r="N11" s="215"/>
      <c r="O11" s="215"/>
      <c r="P11" s="215"/>
      <c r="Q11" s="215"/>
      <c r="R11" s="215"/>
      <c r="S11" s="215"/>
      <c r="T11" s="215"/>
      <c r="U11" s="50"/>
      <c r="Z11" s="46">
        <v>0</v>
      </c>
      <c r="AA11" s="46">
        <v>0</v>
      </c>
      <c r="AB11" s="46">
        <v>0.5</v>
      </c>
      <c r="AC11" s="46">
        <v>1</v>
      </c>
    </row>
    <row r="12" spans="1:29" ht="18.75" customHeight="1">
      <c r="A12" s="50"/>
      <c r="B12" s="50"/>
      <c r="C12" s="50"/>
      <c r="D12" s="50"/>
      <c r="E12" s="50"/>
      <c r="F12" s="50"/>
      <c r="G12" s="50"/>
      <c r="H12" s="50"/>
      <c r="I12" s="50"/>
      <c r="J12" s="50"/>
      <c r="K12" s="216"/>
      <c r="L12" s="216"/>
      <c r="M12" s="216"/>
      <c r="N12" s="216"/>
      <c r="O12" s="216"/>
      <c r="P12" s="216"/>
      <c r="Q12" s="216"/>
      <c r="R12" s="216"/>
      <c r="S12" s="216"/>
      <c r="T12" s="216"/>
      <c r="U12" s="50"/>
      <c r="AB12" s="46">
        <v>0</v>
      </c>
      <c r="AC12" s="46">
        <v>0</v>
      </c>
    </row>
    <row r="13" spans="1:21" ht="18.75" customHeight="1">
      <c r="A13" s="50"/>
      <c r="B13" s="50"/>
      <c r="C13" s="50"/>
      <c r="D13" s="50"/>
      <c r="E13" s="50"/>
      <c r="F13" s="50"/>
      <c r="G13" s="50"/>
      <c r="H13" s="50"/>
      <c r="I13" s="50"/>
      <c r="J13" s="50"/>
      <c r="K13" s="216"/>
      <c r="L13" s="216"/>
      <c r="M13" s="216"/>
      <c r="N13" s="216"/>
      <c r="O13" s="216"/>
      <c r="P13" s="216"/>
      <c r="Q13" s="216"/>
      <c r="R13" s="193" t="s">
        <v>358</v>
      </c>
      <c r="S13" s="194"/>
      <c r="T13" s="136"/>
      <c r="U13" s="50"/>
    </row>
    <row r="14" spans="1:21" ht="14.25">
      <c r="A14" s="44"/>
      <c r="B14" s="44"/>
      <c r="C14" s="44"/>
      <c r="D14" s="44"/>
      <c r="E14" s="44"/>
      <c r="F14" s="44"/>
      <c r="G14" s="44"/>
      <c r="H14" s="44"/>
      <c r="I14" s="44"/>
      <c r="J14" s="44"/>
      <c r="K14" s="263"/>
      <c r="L14" s="263"/>
      <c r="M14" s="263"/>
      <c r="N14" s="263"/>
      <c r="O14" s="263"/>
      <c r="P14" s="263"/>
      <c r="Q14" s="263"/>
      <c r="R14" s="263"/>
      <c r="S14" s="263"/>
      <c r="T14" s="49"/>
      <c r="U14" s="50"/>
    </row>
    <row r="15" spans="1:21" ht="13.5" customHeight="1">
      <c r="A15" s="190" t="s">
        <v>141</v>
      </c>
      <c r="B15" s="190"/>
      <c r="C15" s="190"/>
      <c r="D15" s="190"/>
      <c r="E15" s="190"/>
      <c r="F15" s="190"/>
      <c r="G15" s="190"/>
      <c r="H15" s="190"/>
      <c r="I15" s="190"/>
      <c r="J15" s="190"/>
      <c r="K15" s="190"/>
      <c r="L15" s="190"/>
      <c r="M15" s="190"/>
      <c r="N15" s="190"/>
      <c r="O15" s="190"/>
      <c r="P15" s="190"/>
      <c r="Q15" s="190"/>
      <c r="R15" s="190"/>
      <c r="S15" s="190"/>
      <c r="T15" s="190"/>
      <c r="U15" s="50"/>
    </row>
    <row r="16" spans="1:21" ht="14.25">
      <c r="A16" s="51"/>
      <c r="B16" s="51"/>
      <c r="C16" s="51"/>
      <c r="D16" s="51"/>
      <c r="E16" s="51"/>
      <c r="F16" s="51"/>
      <c r="G16" s="51"/>
      <c r="H16" s="51"/>
      <c r="I16" s="51"/>
      <c r="J16" s="51"/>
      <c r="K16" s="51"/>
      <c r="L16" s="51"/>
      <c r="M16" s="51"/>
      <c r="N16" s="51"/>
      <c r="O16" s="51"/>
      <c r="P16" s="51"/>
      <c r="Q16" s="51"/>
      <c r="R16" s="51"/>
      <c r="S16" s="51"/>
      <c r="T16" s="51"/>
      <c r="U16" s="50"/>
    </row>
    <row r="17" spans="1:21" ht="13.5" customHeight="1">
      <c r="A17" s="50"/>
      <c r="B17" s="236" t="s">
        <v>142</v>
      </c>
      <c r="C17" s="236"/>
      <c r="D17" s="237"/>
      <c r="E17" s="237"/>
      <c r="F17" s="237"/>
      <c r="G17" s="237"/>
      <c r="H17" s="237"/>
      <c r="I17" s="237"/>
      <c r="J17" s="237"/>
      <c r="K17" s="237"/>
      <c r="L17" s="237"/>
      <c r="M17" s="237"/>
      <c r="N17" s="237"/>
      <c r="O17" s="237"/>
      <c r="P17" s="237"/>
      <c r="Q17" s="237"/>
      <c r="R17" s="237"/>
      <c r="S17" s="237"/>
      <c r="T17" s="49"/>
      <c r="U17" s="50"/>
    </row>
    <row r="18" spans="1:21" ht="3" customHeight="1">
      <c r="A18" s="50"/>
      <c r="B18" s="74"/>
      <c r="C18" s="74"/>
      <c r="D18" s="52"/>
      <c r="E18" s="52"/>
      <c r="F18" s="52"/>
      <c r="G18" s="52"/>
      <c r="H18" s="52"/>
      <c r="I18" s="52"/>
      <c r="J18" s="52"/>
      <c r="K18" s="52"/>
      <c r="L18" s="52"/>
      <c r="M18" s="52"/>
      <c r="N18" s="52"/>
      <c r="O18" s="52"/>
      <c r="P18" s="52"/>
      <c r="Q18" s="52"/>
      <c r="R18" s="52"/>
      <c r="S18" s="52"/>
      <c r="T18" s="49"/>
      <c r="U18" s="50"/>
    </row>
    <row r="19" spans="1:21" ht="13.5" customHeight="1">
      <c r="A19" s="50"/>
      <c r="B19" s="236" t="s">
        <v>143</v>
      </c>
      <c r="C19" s="236"/>
      <c r="D19" s="237"/>
      <c r="E19" s="237"/>
      <c r="F19" s="237"/>
      <c r="G19" s="237"/>
      <c r="H19" s="237"/>
      <c r="I19" s="237"/>
      <c r="J19" s="237"/>
      <c r="K19" s="237"/>
      <c r="L19" s="237"/>
      <c r="M19" s="237"/>
      <c r="N19" s="237"/>
      <c r="O19" s="237"/>
      <c r="P19" s="237"/>
      <c r="Q19" s="237"/>
      <c r="R19" s="237"/>
      <c r="S19" s="237"/>
      <c r="T19" s="49"/>
      <c r="U19" s="50"/>
    </row>
    <row r="20" spans="1:21" ht="3" customHeight="1">
      <c r="A20" s="50"/>
      <c r="B20" s="74"/>
      <c r="C20" s="74"/>
      <c r="D20" s="78"/>
      <c r="E20" s="52"/>
      <c r="F20" s="52"/>
      <c r="G20" s="52"/>
      <c r="H20" s="52"/>
      <c r="I20" s="52"/>
      <c r="J20" s="52"/>
      <c r="K20" s="52"/>
      <c r="L20" s="52"/>
      <c r="M20" s="52"/>
      <c r="N20" s="52"/>
      <c r="O20" s="52"/>
      <c r="P20" s="52"/>
      <c r="Q20" s="52"/>
      <c r="R20" s="52"/>
      <c r="S20" s="52"/>
      <c r="T20" s="49"/>
      <c r="U20" s="50"/>
    </row>
    <row r="21" spans="1:21" ht="13.5" customHeight="1">
      <c r="A21" s="50"/>
      <c r="B21" s="236" t="s">
        <v>144</v>
      </c>
      <c r="C21" s="236"/>
      <c r="D21" s="237"/>
      <c r="E21" s="237"/>
      <c r="F21" s="237"/>
      <c r="G21" s="237"/>
      <c r="H21" s="237"/>
      <c r="I21" s="237"/>
      <c r="J21" s="237"/>
      <c r="K21" s="232" t="s">
        <v>145</v>
      </c>
      <c r="L21" s="232"/>
      <c r="M21" s="238"/>
      <c r="N21" s="238"/>
      <c r="O21" s="238"/>
      <c r="P21" s="238"/>
      <c r="Q21" s="49"/>
      <c r="R21" s="49"/>
      <c r="S21" s="49"/>
      <c r="T21" s="49"/>
      <c r="U21" s="50"/>
    </row>
    <row r="22" spans="1:21" ht="6.75" customHeight="1">
      <c r="A22" s="44"/>
      <c r="B22" s="44"/>
      <c r="C22" s="44"/>
      <c r="D22" s="44"/>
      <c r="E22" s="44"/>
      <c r="F22" s="44"/>
      <c r="G22" s="44"/>
      <c r="H22" s="44"/>
      <c r="I22" s="44"/>
      <c r="J22" s="44"/>
      <c r="K22" s="44"/>
      <c r="L22" s="44"/>
      <c r="M22" s="44"/>
      <c r="N22" s="44"/>
      <c r="O22" s="239"/>
      <c r="P22" s="239"/>
      <c r="Q22" s="239"/>
      <c r="R22" s="239"/>
      <c r="S22" s="77"/>
      <c r="T22" s="49"/>
      <c r="U22" s="50"/>
    </row>
    <row r="23" spans="1:21" ht="22.5">
      <c r="A23" s="233" t="s">
        <v>3</v>
      </c>
      <c r="B23" s="234"/>
      <c r="C23" s="234"/>
      <c r="D23" s="234"/>
      <c r="E23" s="234"/>
      <c r="F23" s="234"/>
      <c r="G23" s="234"/>
      <c r="H23" s="234"/>
      <c r="I23" s="234"/>
      <c r="J23" s="234"/>
      <c r="K23" s="234"/>
      <c r="L23" s="234"/>
      <c r="M23" s="234"/>
      <c r="N23" s="235"/>
      <c r="O23" s="73" t="s">
        <v>1</v>
      </c>
      <c r="P23" s="222" t="s">
        <v>108</v>
      </c>
      <c r="Q23" s="222"/>
      <c r="R23" s="73" t="s">
        <v>2</v>
      </c>
      <c r="S23" s="53" t="s">
        <v>4</v>
      </c>
      <c r="T23" s="49"/>
      <c r="U23" s="50"/>
    </row>
    <row r="24" spans="1:21" ht="13.5">
      <c r="A24" s="218" t="s">
        <v>5</v>
      </c>
      <c r="B24" s="205" t="s">
        <v>8</v>
      </c>
      <c r="C24" s="211" t="s">
        <v>128</v>
      </c>
      <c r="D24" s="211"/>
      <c r="E24" s="211"/>
      <c r="F24" s="211"/>
      <c r="G24" s="212"/>
      <c r="H24" s="54" t="s">
        <v>13</v>
      </c>
      <c r="I24" s="253" t="s">
        <v>112</v>
      </c>
      <c r="J24" s="253"/>
      <c r="K24" s="253"/>
      <c r="L24" s="253"/>
      <c r="M24" s="253"/>
      <c r="N24" s="254"/>
      <c r="O24" s="42"/>
      <c r="P24" s="246" t="str">
        <f>IF(O24="○","様式A1","-")</f>
        <v>-</v>
      </c>
      <c r="Q24" s="246"/>
      <c r="R24" s="75" t="str">
        <f>IF(O24="○",2,"-")</f>
        <v>-</v>
      </c>
      <c r="S24" s="42"/>
      <c r="T24" s="55">
        <f aca="true" t="shared" si="0" ref="T24:T30">IF(O24="○",IF(S24="","←入力",""),IF(O24="",IF(S24="","","←入力不要")))</f>
      </c>
      <c r="U24" s="50"/>
    </row>
    <row r="25" spans="1:21" ht="13.5">
      <c r="A25" s="218"/>
      <c r="B25" s="206"/>
      <c r="C25" s="213"/>
      <c r="D25" s="213"/>
      <c r="E25" s="213"/>
      <c r="F25" s="213"/>
      <c r="G25" s="214"/>
      <c r="H25" s="72" t="s">
        <v>14</v>
      </c>
      <c r="I25" s="213" t="s">
        <v>113</v>
      </c>
      <c r="J25" s="213"/>
      <c r="K25" s="213"/>
      <c r="L25" s="213"/>
      <c r="M25" s="213"/>
      <c r="N25" s="214"/>
      <c r="O25" s="42"/>
      <c r="P25" s="222" t="str">
        <f>IF(O25="○","様式A2","-")</f>
        <v>-</v>
      </c>
      <c r="Q25" s="222"/>
      <c r="R25" s="73" t="str">
        <f>IF(O25="○",1,"-")</f>
        <v>-</v>
      </c>
      <c r="S25" s="43"/>
      <c r="T25" s="55">
        <f t="shared" si="0"/>
      </c>
      <c r="U25" s="50"/>
    </row>
    <row r="26" spans="1:21" ht="13.5">
      <c r="A26" s="218"/>
      <c r="B26" s="204" t="s">
        <v>9</v>
      </c>
      <c r="C26" s="209" t="s">
        <v>208</v>
      </c>
      <c r="D26" s="209"/>
      <c r="E26" s="209"/>
      <c r="F26" s="209"/>
      <c r="G26" s="210"/>
      <c r="H26" s="204" t="s">
        <v>13</v>
      </c>
      <c r="I26" s="209" t="s">
        <v>114</v>
      </c>
      <c r="J26" s="209"/>
      <c r="K26" s="209"/>
      <c r="L26" s="209"/>
      <c r="M26" s="278" t="s">
        <v>317</v>
      </c>
      <c r="N26" s="279"/>
      <c r="O26" s="42"/>
      <c r="P26" s="222" t="str">
        <f>IF(O26="○","様式B","-")</f>
        <v>-</v>
      </c>
      <c r="Q26" s="222"/>
      <c r="R26" s="73" t="str">
        <f>IF(O26="○",1,"-")</f>
        <v>-</v>
      </c>
      <c r="S26" s="43"/>
      <c r="T26" s="55">
        <f t="shared" si="0"/>
      </c>
      <c r="U26" s="50"/>
    </row>
    <row r="27" spans="1:21" ht="13.5">
      <c r="A27" s="218"/>
      <c r="B27" s="205"/>
      <c r="C27" s="211"/>
      <c r="D27" s="211"/>
      <c r="E27" s="211"/>
      <c r="F27" s="211"/>
      <c r="G27" s="212"/>
      <c r="H27" s="287"/>
      <c r="I27" s="253"/>
      <c r="J27" s="253"/>
      <c r="K27" s="253"/>
      <c r="L27" s="253"/>
      <c r="M27" s="260" t="s">
        <v>318</v>
      </c>
      <c r="N27" s="261"/>
      <c r="O27" s="42"/>
      <c r="P27" s="222" t="str">
        <f>IF(O27="○","様式B","-")</f>
        <v>-</v>
      </c>
      <c r="Q27" s="222"/>
      <c r="R27" s="73" t="str">
        <f>IF(O27="○",1,"-")</f>
        <v>-</v>
      </c>
      <c r="S27" s="43"/>
      <c r="T27" s="55">
        <f t="shared" si="0"/>
      </c>
      <c r="U27" s="50"/>
    </row>
    <row r="28" spans="1:21" ht="13.5">
      <c r="A28" s="218"/>
      <c r="B28" s="206"/>
      <c r="C28" s="213"/>
      <c r="D28" s="213"/>
      <c r="E28" s="213"/>
      <c r="F28" s="213"/>
      <c r="G28" s="214"/>
      <c r="H28" s="72" t="s">
        <v>14</v>
      </c>
      <c r="I28" s="213" t="s">
        <v>115</v>
      </c>
      <c r="J28" s="213"/>
      <c r="K28" s="213"/>
      <c r="L28" s="213"/>
      <c r="M28" s="213"/>
      <c r="N28" s="214"/>
      <c r="O28" s="42"/>
      <c r="P28" s="222" t="str">
        <f>IF(O28="○","様式C","-")</f>
        <v>-</v>
      </c>
      <c r="Q28" s="222"/>
      <c r="R28" s="73" t="str">
        <f>IF(O28="○",1,"-")</f>
        <v>-</v>
      </c>
      <c r="S28" s="43"/>
      <c r="T28" s="55">
        <f t="shared" si="0"/>
      </c>
      <c r="U28" s="50"/>
    </row>
    <row r="29" spans="1:21" ht="13.5">
      <c r="A29" s="218"/>
      <c r="B29" s="204" t="s">
        <v>10</v>
      </c>
      <c r="C29" s="209" t="s">
        <v>129</v>
      </c>
      <c r="D29" s="209"/>
      <c r="E29" s="209"/>
      <c r="F29" s="209"/>
      <c r="G29" s="210"/>
      <c r="H29" s="56" t="s">
        <v>13</v>
      </c>
      <c r="I29" s="220" t="s">
        <v>112</v>
      </c>
      <c r="J29" s="220"/>
      <c r="K29" s="220"/>
      <c r="L29" s="220"/>
      <c r="M29" s="220"/>
      <c r="N29" s="221"/>
      <c r="O29" s="42"/>
      <c r="P29" s="222" t="str">
        <f>IF(O29="○","様式D1","-")</f>
        <v>-</v>
      </c>
      <c r="Q29" s="222"/>
      <c r="R29" s="73" t="str">
        <f>IF(O29="○",2,"-")</f>
        <v>-</v>
      </c>
      <c r="S29" s="42"/>
      <c r="T29" s="55">
        <f t="shared" si="0"/>
      </c>
      <c r="U29" s="50"/>
    </row>
    <row r="30" spans="1:21" ht="13.5">
      <c r="A30" s="218"/>
      <c r="B30" s="205"/>
      <c r="C30" s="211"/>
      <c r="D30" s="211"/>
      <c r="E30" s="211"/>
      <c r="F30" s="211"/>
      <c r="G30" s="212"/>
      <c r="H30" s="57" t="s">
        <v>14</v>
      </c>
      <c r="I30" s="207" t="s">
        <v>116</v>
      </c>
      <c r="J30" s="207"/>
      <c r="K30" s="207"/>
      <c r="L30" s="207"/>
      <c r="M30" s="207"/>
      <c r="N30" s="208"/>
      <c r="O30" s="42"/>
      <c r="P30" s="222" t="str">
        <f>IF(O30="○","様式D2","-")</f>
        <v>-</v>
      </c>
      <c r="Q30" s="222"/>
      <c r="R30" s="73" t="str">
        <f>IF(O30="○",1,"-")</f>
        <v>-</v>
      </c>
      <c r="S30" s="43"/>
      <c r="T30" s="55">
        <f t="shared" si="0"/>
      </c>
      <c r="U30" s="50"/>
    </row>
    <row r="31" spans="1:21" ht="13.5">
      <c r="A31" s="218"/>
      <c r="B31" s="204" t="s">
        <v>11</v>
      </c>
      <c r="C31" s="280" t="s">
        <v>134</v>
      </c>
      <c r="D31" s="281"/>
      <c r="E31" s="281"/>
      <c r="F31" s="281"/>
      <c r="G31" s="282"/>
      <c r="H31" s="56" t="s">
        <v>13</v>
      </c>
      <c r="I31" s="220" t="s">
        <v>117</v>
      </c>
      <c r="J31" s="220"/>
      <c r="K31" s="220"/>
      <c r="L31" s="220"/>
      <c r="M31" s="220"/>
      <c r="N31" s="221"/>
      <c r="O31" s="42"/>
      <c r="P31" s="228" t="str">
        <f>IF(O31="○","技術提案Aﾀｲﾌﾟ","-")</f>
        <v>-</v>
      </c>
      <c r="Q31" s="228"/>
      <c r="R31" s="73" t="str">
        <f>IF(O31="○",5,"-")</f>
        <v>-</v>
      </c>
      <c r="S31" s="70" t="s">
        <v>184</v>
      </c>
      <c r="T31" s="55"/>
      <c r="U31" s="50"/>
    </row>
    <row r="32" spans="1:21" ht="13.5">
      <c r="A32" s="218"/>
      <c r="B32" s="205"/>
      <c r="C32" s="283"/>
      <c r="D32" s="283"/>
      <c r="E32" s="283"/>
      <c r="F32" s="283"/>
      <c r="G32" s="284"/>
      <c r="H32" s="57" t="s">
        <v>14</v>
      </c>
      <c r="I32" s="207" t="s">
        <v>118</v>
      </c>
      <c r="J32" s="207"/>
      <c r="K32" s="207"/>
      <c r="L32" s="207"/>
      <c r="M32" s="207"/>
      <c r="N32" s="208"/>
      <c r="O32" s="42"/>
      <c r="P32" s="228" t="str">
        <f>IF(O32="○","技術提案Aﾀｲﾌﾟ","-")</f>
        <v>-</v>
      </c>
      <c r="Q32" s="228"/>
      <c r="R32" s="73" t="str">
        <f>IF(O32="○",5,"-")</f>
        <v>-</v>
      </c>
      <c r="S32" s="70" t="s">
        <v>184</v>
      </c>
      <c r="T32" s="55"/>
      <c r="U32" s="50"/>
    </row>
    <row r="33" spans="1:21" ht="13.5">
      <c r="A33" s="218"/>
      <c r="B33" s="205"/>
      <c r="C33" s="283"/>
      <c r="D33" s="283"/>
      <c r="E33" s="283"/>
      <c r="F33" s="283"/>
      <c r="G33" s="284"/>
      <c r="H33" s="57" t="s">
        <v>15</v>
      </c>
      <c r="I33" s="207" t="s">
        <v>119</v>
      </c>
      <c r="J33" s="207"/>
      <c r="K33" s="207"/>
      <c r="L33" s="207"/>
      <c r="M33" s="207"/>
      <c r="N33" s="208"/>
      <c r="O33" s="42"/>
      <c r="P33" s="228" t="str">
        <f>IF(O33="○","技術提案Aﾀｲﾌﾟ","-")</f>
        <v>-</v>
      </c>
      <c r="Q33" s="228"/>
      <c r="R33" s="73" t="str">
        <f>IF(O33="○",5,"-")</f>
        <v>-</v>
      </c>
      <c r="S33" s="70" t="s">
        <v>184</v>
      </c>
      <c r="T33" s="55"/>
      <c r="U33" s="50"/>
    </row>
    <row r="34" spans="1:21" ht="13.5">
      <c r="A34" s="218"/>
      <c r="B34" s="206"/>
      <c r="C34" s="285"/>
      <c r="D34" s="285"/>
      <c r="E34" s="285"/>
      <c r="F34" s="285"/>
      <c r="G34" s="286"/>
      <c r="H34" s="58" t="s">
        <v>16</v>
      </c>
      <c r="I34" s="191" t="s">
        <v>147</v>
      </c>
      <c r="J34" s="191"/>
      <c r="K34" s="191"/>
      <c r="L34" s="191"/>
      <c r="M34" s="191"/>
      <c r="N34" s="192"/>
      <c r="O34" s="42"/>
      <c r="P34" s="228" t="str">
        <f>IF(O34="○","技術提案Aﾀｲﾌﾟ","-")</f>
        <v>-</v>
      </c>
      <c r="Q34" s="228"/>
      <c r="R34" s="73" t="str">
        <f>IF(O34="○",5,"-")</f>
        <v>-</v>
      </c>
      <c r="S34" s="70" t="s">
        <v>184</v>
      </c>
      <c r="T34" s="55"/>
      <c r="U34" s="50"/>
    </row>
    <row r="35" spans="1:21" ht="13.5">
      <c r="A35" s="218"/>
      <c r="B35" s="204" t="s">
        <v>12</v>
      </c>
      <c r="C35" s="223" t="s">
        <v>427</v>
      </c>
      <c r="D35" s="224"/>
      <c r="E35" s="224"/>
      <c r="F35" s="224"/>
      <c r="G35" s="225"/>
      <c r="H35" s="56" t="s">
        <v>13</v>
      </c>
      <c r="I35" s="220" t="s">
        <v>120</v>
      </c>
      <c r="J35" s="220"/>
      <c r="K35" s="220"/>
      <c r="L35" s="220"/>
      <c r="M35" s="220"/>
      <c r="N35" s="221"/>
      <c r="O35" s="42"/>
      <c r="P35" s="228" t="str">
        <f>IF(O35="○","技術提案Bﾀｲﾌﾟ","-")</f>
        <v>-</v>
      </c>
      <c r="Q35" s="228"/>
      <c r="R35" s="73" t="str">
        <f>IF(O35="○",6,"-")</f>
        <v>-</v>
      </c>
      <c r="S35" s="70" t="s">
        <v>184</v>
      </c>
      <c r="T35" s="55"/>
      <c r="U35" s="50"/>
    </row>
    <row r="36" spans="1:21" ht="13.5">
      <c r="A36" s="218"/>
      <c r="B36" s="206"/>
      <c r="C36" s="226"/>
      <c r="D36" s="226"/>
      <c r="E36" s="226"/>
      <c r="F36" s="226"/>
      <c r="G36" s="227"/>
      <c r="H36" s="59" t="s">
        <v>14</v>
      </c>
      <c r="I36" s="273" t="s">
        <v>148</v>
      </c>
      <c r="J36" s="273"/>
      <c r="K36" s="273"/>
      <c r="L36" s="273"/>
      <c r="M36" s="273"/>
      <c r="N36" s="274"/>
      <c r="O36" s="42"/>
      <c r="P36" s="228" t="str">
        <f>IF(O36="○","技術提案Bﾀｲﾌﾟ","-")</f>
        <v>-</v>
      </c>
      <c r="Q36" s="228"/>
      <c r="R36" s="76" t="str">
        <f>IF(O36="○",4,"-")</f>
        <v>-</v>
      </c>
      <c r="S36" s="70" t="s">
        <v>184</v>
      </c>
      <c r="T36" s="55"/>
      <c r="U36" s="50"/>
    </row>
    <row r="37" spans="1:21" ht="13.5">
      <c r="A37" s="217" t="s">
        <v>6</v>
      </c>
      <c r="B37" s="204" t="s">
        <v>139</v>
      </c>
      <c r="C37" s="209" t="s">
        <v>128</v>
      </c>
      <c r="D37" s="209"/>
      <c r="E37" s="209"/>
      <c r="F37" s="209"/>
      <c r="G37" s="210"/>
      <c r="H37" s="56" t="s">
        <v>13</v>
      </c>
      <c r="I37" s="220" t="s">
        <v>121</v>
      </c>
      <c r="J37" s="220"/>
      <c r="K37" s="220"/>
      <c r="L37" s="220"/>
      <c r="M37" s="220"/>
      <c r="N37" s="221"/>
      <c r="O37" s="42"/>
      <c r="P37" s="222" t="str">
        <f>IF(O37="○","様式E","-")</f>
        <v>-</v>
      </c>
      <c r="Q37" s="222"/>
      <c r="R37" s="73" t="str">
        <f>IF(O37="○",1,"-")</f>
        <v>-</v>
      </c>
      <c r="S37" s="43"/>
      <c r="T37" s="55">
        <f aca="true" t="shared" si="1" ref="T37:T63">IF(O37="○",IF(S37="","←入力",""),IF(O37="",IF(S37="","","←入力不要")))</f>
      </c>
      <c r="U37" s="50"/>
    </row>
    <row r="38" spans="1:21" ht="13.5">
      <c r="A38" s="218"/>
      <c r="B38" s="205"/>
      <c r="C38" s="211"/>
      <c r="D38" s="211"/>
      <c r="E38" s="211"/>
      <c r="F38" s="211"/>
      <c r="G38" s="212"/>
      <c r="H38" s="57" t="s">
        <v>14</v>
      </c>
      <c r="I38" s="207" t="s">
        <v>138</v>
      </c>
      <c r="J38" s="207"/>
      <c r="K38" s="207"/>
      <c r="L38" s="207"/>
      <c r="M38" s="207"/>
      <c r="N38" s="208"/>
      <c r="O38" s="42"/>
      <c r="P38" s="222" t="str">
        <f>IF(O38="○","様式F","-")</f>
        <v>-</v>
      </c>
      <c r="Q38" s="222"/>
      <c r="R38" s="73" t="str">
        <f>IF(O38="○",1,"-")</f>
        <v>-</v>
      </c>
      <c r="S38" s="43"/>
      <c r="T38" s="55">
        <f t="shared" si="1"/>
      </c>
      <c r="U38" s="50"/>
    </row>
    <row r="39" spans="1:21" ht="13.5">
      <c r="A39" s="218"/>
      <c r="B39" s="205"/>
      <c r="C39" s="211"/>
      <c r="D39" s="211"/>
      <c r="E39" s="211"/>
      <c r="F39" s="211"/>
      <c r="G39" s="212"/>
      <c r="H39" s="57" t="s">
        <v>15</v>
      </c>
      <c r="I39" s="207" t="s">
        <v>122</v>
      </c>
      <c r="J39" s="207"/>
      <c r="K39" s="207"/>
      <c r="L39" s="207"/>
      <c r="M39" s="207"/>
      <c r="N39" s="208"/>
      <c r="O39" s="42"/>
      <c r="P39" s="222" t="str">
        <f>IF(O39="○","様式G","-")</f>
        <v>-</v>
      </c>
      <c r="Q39" s="222"/>
      <c r="R39" s="73" t="str">
        <f>IF(O39="○",1.5,"-")</f>
        <v>-</v>
      </c>
      <c r="S39" s="43"/>
      <c r="T39" s="55">
        <f t="shared" si="1"/>
      </c>
      <c r="U39" s="50"/>
    </row>
    <row r="40" spans="1:21" ht="13.5">
      <c r="A40" s="218"/>
      <c r="B40" s="206"/>
      <c r="C40" s="213"/>
      <c r="D40" s="213"/>
      <c r="E40" s="213"/>
      <c r="F40" s="213"/>
      <c r="G40" s="214"/>
      <c r="H40" s="58" t="s">
        <v>16</v>
      </c>
      <c r="I40" s="191" t="s">
        <v>123</v>
      </c>
      <c r="J40" s="191"/>
      <c r="K40" s="191"/>
      <c r="L40" s="191"/>
      <c r="M40" s="191"/>
      <c r="N40" s="192"/>
      <c r="O40" s="42"/>
      <c r="P40" s="222" t="str">
        <f>IF(O40="○","様式H","-")</f>
        <v>-</v>
      </c>
      <c r="Q40" s="222"/>
      <c r="R40" s="73" t="str">
        <f>IF(O40="○",1.5,"-")</f>
        <v>-</v>
      </c>
      <c r="S40" s="43"/>
      <c r="T40" s="55">
        <f t="shared" si="1"/>
      </c>
      <c r="U40" s="50"/>
    </row>
    <row r="41" spans="1:21" ht="13.5">
      <c r="A41" s="218"/>
      <c r="B41" s="204" t="s">
        <v>19</v>
      </c>
      <c r="C41" s="209" t="s">
        <v>129</v>
      </c>
      <c r="D41" s="209"/>
      <c r="E41" s="209"/>
      <c r="F41" s="209"/>
      <c r="G41" s="210"/>
      <c r="H41" s="170" t="s">
        <v>387</v>
      </c>
      <c r="I41" s="230" t="s">
        <v>428</v>
      </c>
      <c r="J41" s="230"/>
      <c r="K41" s="230"/>
      <c r="L41" s="230"/>
      <c r="M41" s="230"/>
      <c r="N41" s="231"/>
      <c r="O41" s="171"/>
      <c r="P41" s="229" t="str">
        <f>IF(O41="○","不要","-")</f>
        <v>-</v>
      </c>
      <c r="Q41" s="229"/>
      <c r="R41" s="169" t="str">
        <f>IF(O41="○",3,"-")</f>
        <v>-</v>
      </c>
      <c r="S41" s="70" t="s">
        <v>184</v>
      </c>
      <c r="T41" s="55"/>
      <c r="U41" s="50"/>
    </row>
    <row r="42" spans="1:21" ht="13.5">
      <c r="A42" s="218"/>
      <c r="B42" s="205"/>
      <c r="C42" s="211"/>
      <c r="D42" s="211"/>
      <c r="E42" s="211"/>
      <c r="F42" s="211"/>
      <c r="G42" s="212"/>
      <c r="H42" s="172" t="s">
        <v>388</v>
      </c>
      <c r="I42" s="240" t="s">
        <v>389</v>
      </c>
      <c r="J42" s="240"/>
      <c r="K42" s="240"/>
      <c r="L42" s="240"/>
      <c r="M42" s="240"/>
      <c r="N42" s="241"/>
      <c r="O42" s="171"/>
      <c r="P42" s="229" t="str">
        <f>IF(O42="○","不要","-")</f>
        <v>-</v>
      </c>
      <c r="Q42" s="229"/>
      <c r="R42" s="169" t="str">
        <f>IF(O42="○",3,"-")</f>
        <v>-</v>
      </c>
      <c r="S42" s="70" t="s">
        <v>184</v>
      </c>
      <c r="T42" s="55"/>
      <c r="U42" s="50"/>
    </row>
    <row r="43" spans="1:21" ht="13.5">
      <c r="A43" s="218"/>
      <c r="B43" s="205"/>
      <c r="C43" s="211"/>
      <c r="D43" s="211"/>
      <c r="E43" s="211"/>
      <c r="F43" s="211"/>
      <c r="G43" s="212"/>
      <c r="H43" s="172" t="s">
        <v>390</v>
      </c>
      <c r="I43" s="240" t="s">
        <v>368</v>
      </c>
      <c r="J43" s="240"/>
      <c r="K43" s="240"/>
      <c r="L43" s="240"/>
      <c r="M43" s="240"/>
      <c r="N43" s="241"/>
      <c r="O43" s="171"/>
      <c r="P43" s="229" t="str">
        <f>IF(O43="○","不要","-")</f>
        <v>-</v>
      </c>
      <c r="Q43" s="229"/>
      <c r="R43" s="169" t="str">
        <f>IF(O43="○",3,"-")</f>
        <v>-</v>
      </c>
      <c r="S43" s="70" t="s">
        <v>184</v>
      </c>
      <c r="T43" s="55"/>
      <c r="U43" s="50"/>
    </row>
    <row r="44" spans="1:21" ht="13.5">
      <c r="A44" s="218"/>
      <c r="B44" s="205"/>
      <c r="C44" s="211"/>
      <c r="D44" s="211"/>
      <c r="E44" s="211"/>
      <c r="F44" s="211"/>
      <c r="G44" s="212"/>
      <c r="H44" s="172" t="s">
        <v>391</v>
      </c>
      <c r="I44" s="240" t="s">
        <v>392</v>
      </c>
      <c r="J44" s="240"/>
      <c r="K44" s="240"/>
      <c r="L44" s="240"/>
      <c r="M44" s="240"/>
      <c r="N44" s="241"/>
      <c r="O44" s="171"/>
      <c r="P44" s="229" t="str">
        <f>IF(O44="○","様式I","-")</f>
        <v>-</v>
      </c>
      <c r="Q44" s="229"/>
      <c r="R44" s="169" t="str">
        <f aca="true" t="shared" si="2" ref="R44:R56">IF(O44="○",1,"-")</f>
        <v>-</v>
      </c>
      <c r="S44" s="43"/>
      <c r="T44" s="55">
        <f t="shared" si="1"/>
      </c>
      <c r="U44" s="50"/>
    </row>
    <row r="45" spans="1:21" ht="13.5">
      <c r="A45" s="218"/>
      <c r="B45" s="206"/>
      <c r="C45" s="213"/>
      <c r="D45" s="213"/>
      <c r="E45" s="213"/>
      <c r="F45" s="213"/>
      <c r="G45" s="214"/>
      <c r="H45" s="175" t="s">
        <v>393</v>
      </c>
      <c r="I45" s="226" t="s">
        <v>394</v>
      </c>
      <c r="J45" s="226"/>
      <c r="K45" s="226"/>
      <c r="L45" s="226"/>
      <c r="M45" s="226"/>
      <c r="N45" s="227"/>
      <c r="O45" s="171"/>
      <c r="P45" s="229" t="str">
        <f>IF(O45="○","様式J","-")</f>
        <v>-</v>
      </c>
      <c r="Q45" s="229"/>
      <c r="R45" s="169" t="str">
        <f t="shared" si="2"/>
        <v>-</v>
      </c>
      <c r="S45" s="43"/>
      <c r="T45" s="55">
        <f t="shared" si="1"/>
      </c>
      <c r="U45" s="50"/>
    </row>
    <row r="46" spans="1:21" ht="13.5">
      <c r="A46" s="218"/>
      <c r="B46" s="71" t="s">
        <v>20</v>
      </c>
      <c r="C46" s="209" t="s">
        <v>130</v>
      </c>
      <c r="D46" s="209"/>
      <c r="E46" s="209"/>
      <c r="F46" s="209"/>
      <c r="G46" s="210"/>
      <c r="H46" s="170" t="s">
        <v>387</v>
      </c>
      <c r="I46" s="230" t="s">
        <v>124</v>
      </c>
      <c r="J46" s="230"/>
      <c r="K46" s="230"/>
      <c r="L46" s="230"/>
      <c r="M46" s="230"/>
      <c r="N46" s="231"/>
      <c r="O46" s="171"/>
      <c r="P46" s="229" t="str">
        <f>IF(O46="○","不要","-")</f>
        <v>-</v>
      </c>
      <c r="Q46" s="229"/>
      <c r="R46" s="169" t="str">
        <f t="shared" si="2"/>
        <v>-</v>
      </c>
      <c r="S46" s="43"/>
      <c r="T46" s="55">
        <f t="shared" si="1"/>
      </c>
      <c r="U46" s="50"/>
    </row>
    <row r="47" spans="1:21" ht="13.5">
      <c r="A47" s="218"/>
      <c r="B47" s="204" t="s">
        <v>21</v>
      </c>
      <c r="C47" s="209" t="s">
        <v>131</v>
      </c>
      <c r="D47" s="209"/>
      <c r="E47" s="209"/>
      <c r="F47" s="209"/>
      <c r="G47" s="210"/>
      <c r="H47" s="170" t="s">
        <v>149</v>
      </c>
      <c r="I47" s="230" t="s">
        <v>289</v>
      </c>
      <c r="J47" s="230"/>
      <c r="K47" s="230"/>
      <c r="L47" s="230"/>
      <c r="M47" s="230"/>
      <c r="N47" s="231"/>
      <c r="O47" s="171"/>
      <c r="P47" s="229" t="str">
        <f>IF(O47="○","様式K","-")</f>
        <v>-</v>
      </c>
      <c r="Q47" s="229"/>
      <c r="R47" s="169" t="str">
        <f t="shared" si="2"/>
        <v>-</v>
      </c>
      <c r="S47" s="43"/>
      <c r="T47" s="55">
        <f t="shared" si="1"/>
      </c>
      <c r="U47" s="50"/>
    </row>
    <row r="48" spans="1:21" ht="13.5">
      <c r="A48" s="218"/>
      <c r="B48" s="205"/>
      <c r="C48" s="211"/>
      <c r="D48" s="211"/>
      <c r="E48" s="211"/>
      <c r="F48" s="211"/>
      <c r="G48" s="212"/>
      <c r="H48" s="176" t="s">
        <v>150</v>
      </c>
      <c r="I48" s="177" t="s">
        <v>395</v>
      </c>
      <c r="J48" s="177"/>
      <c r="K48" s="177"/>
      <c r="L48" s="177"/>
      <c r="M48" s="177"/>
      <c r="N48" s="178"/>
      <c r="O48" s="171"/>
      <c r="P48" s="229" t="str">
        <f>IF(O48="○","様式L","-")</f>
        <v>-</v>
      </c>
      <c r="Q48" s="229"/>
      <c r="R48" s="169" t="str">
        <f t="shared" si="2"/>
        <v>-</v>
      </c>
      <c r="S48" s="43"/>
      <c r="T48" s="55">
        <f t="shared" si="1"/>
      </c>
      <c r="U48" s="50"/>
    </row>
    <row r="49" spans="1:21" ht="13.5">
      <c r="A49" s="218"/>
      <c r="B49" s="205"/>
      <c r="C49" s="211"/>
      <c r="D49" s="211"/>
      <c r="E49" s="211"/>
      <c r="F49" s="211"/>
      <c r="G49" s="212"/>
      <c r="H49" s="172" t="s">
        <v>151</v>
      </c>
      <c r="I49" s="240" t="s">
        <v>152</v>
      </c>
      <c r="J49" s="240"/>
      <c r="K49" s="240"/>
      <c r="L49" s="240"/>
      <c r="M49" s="240"/>
      <c r="N49" s="241"/>
      <c r="O49" s="171"/>
      <c r="P49" s="229" t="str">
        <f>IF(O49="○","様式M","-")</f>
        <v>-</v>
      </c>
      <c r="Q49" s="229"/>
      <c r="R49" s="169" t="str">
        <f t="shared" si="2"/>
        <v>-</v>
      </c>
      <c r="S49" s="43"/>
      <c r="T49" s="55">
        <f t="shared" si="1"/>
      </c>
      <c r="U49" s="50"/>
    </row>
    <row r="50" spans="1:21" ht="13.5">
      <c r="A50" s="218"/>
      <c r="B50" s="204" t="s">
        <v>22</v>
      </c>
      <c r="C50" s="209" t="s">
        <v>132</v>
      </c>
      <c r="D50" s="209"/>
      <c r="E50" s="209"/>
      <c r="F50" s="209"/>
      <c r="G50" s="210"/>
      <c r="H50" s="170" t="s">
        <v>396</v>
      </c>
      <c r="I50" s="230" t="s">
        <v>397</v>
      </c>
      <c r="J50" s="230"/>
      <c r="K50" s="230"/>
      <c r="L50" s="230"/>
      <c r="M50" s="230"/>
      <c r="N50" s="231"/>
      <c r="O50" s="171"/>
      <c r="P50" s="229" t="str">
        <f>IF(O50="○","様式N","-")</f>
        <v>-</v>
      </c>
      <c r="Q50" s="229"/>
      <c r="R50" s="169" t="str">
        <f t="shared" si="2"/>
        <v>-</v>
      </c>
      <c r="S50" s="43"/>
      <c r="T50" s="55">
        <f t="shared" si="1"/>
      </c>
      <c r="U50" s="50"/>
    </row>
    <row r="51" spans="1:21" ht="13.5">
      <c r="A51" s="218"/>
      <c r="B51" s="205"/>
      <c r="C51" s="211"/>
      <c r="D51" s="211"/>
      <c r="E51" s="211"/>
      <c r="F51" s="211"/>
      <c r="G51" s="212"/>
      <c r="H51" s="176" t="s">
        <v>149</v>
      </c>
      <c r="I51" s="240" t="s">
        <v>398</v>
      </c>
      <c r="J51" s="240"/>
      <c r="K51" s="240"/>
      <c r="L51" s="240"/>
      <c r="M51" s="240"/>
      <c r="N51" s="241"/>
      <c r="O51" s="171"/>
      <c r="P51" s="229" t="str">
        <f>IF(O51="○","様式Ｏ","-")</f>
        <v>-</v>
      </c>
      <c r="Q51" s="229"/>
      <c r="R51" s="169" t="str">
        <f t="shared" si="2"/>
        <v>-</v>
      </c>
      <c r="S51" s="43"/>
      <c r="T51" s="55">
        <f t="shared" si="1"/>
      </c>
      <c r="U51" s="50"/>
    </row>
    <row r="52" spans="1:21" ht="13.5">
      <c r="A52" s="218"/>
      <c r="B52" s="205"/>
      <c r="C52" s="211"/>
      <c r="D52" s="211"/>
      <c r="E52" s="211"/>
      <c r="F52" s="211"/>
      <c r="G52" s="212"/>
      <c r="H52" s="172" t="s">
        <v>399</v>
      </c>
      <c r="I52" s="240" t="s">
        <v>125</v>
      </c>
      <c r="J52" s="240"/>
      <c r="K52" s="240"/>
      <c r="L52" s="240"/>
      <c r="M52" s="240"/>
      <c r="N52" s="241"/>
      <c r="O52" s="171"/>
      <c r="P52" s="229" t="str">
        <f>IF(O52="○","様式Ｐ","-")</f>
        <v>-</v>
      </c>
      <c r="Q52" s="229"/>
      <c r="R52" s="169" t="str">
        <f t="shared" si="2"/>
        <v>-</v>
      </c>
      <c r="S52" s="43"/>
      <c r="T52" s="55">
        <f t="shared" si="1"/>
      </c>
      <c r="U52" s="50"/>
    </row>
    <row r="53" spans="1:21" ht="13.5">
      <c r="A53" s="218"/>
      <c r="B53" s="205"/>
      <c r="C53" s="211"/>
      <c r="D53" s="211"/>
      <c r="E53" s="211"/>
      <c r="F53" s="211"/>
      <c r="G53" s="212"/>
      <c r="H53" s="172" t="s">
        <v>399</v>
      </c>
      <c r="I53" s="240" t="s">
        <v>258</v>
      </c>
      <c r="J53" s="240"/>
      <c r="K53" s="240"/>
      <c r="L53" s="240"/>
      <c r="M53" s="240"/>
      <c r="N53" s="241"/>
      <c r="O53" s="171"/>
      <c r="P53" s="229" t="str">
        <f>IF(O53="○","様式Ｑ","-")</f>
        <v>-</v>
      </c>
      <c r="Q53" s="229"/>
      <c r="R53" s="169" t="str">
        <f t="shared" si="2"/>
        <v>-</v>
      </c>
      <c r="S53" s="43"/>
      <c r="T53" s="55">
        <f t="shared" si="1"/>
      </c>
      <c r="U53" s="50"/>
    </row>
    <row r="54" spans="1:21" ht="13.5">
      <c r="A54" s="218"/>
      <c r="B54" s="205"/>
      <c r="C54" s="211"/>
      <c r="D54" s="211"/>
      <c r="E54" s="211"/>
      <c r="F54" s="211"/>
      <c r="G54" s="212"/>
      <c r="H54" s="172" t="s">
        <v>400</v>
      </c>
      <c r="I54" s="240" t="s">
        <v>126</v>
      </c>
      <c r="J54" s="240"/>
      <c r="K54" s="240"/>
      <c r="L54" s="240"/>
      <c r="M54" s="240"/>
      <c r="N54" s="241"/>
      <c r="O54" s="171"/>
      <c r="P54" s="229" t="str">
        <f>IF(O54="○","様式Ｒ","-")</f>
        <v>-</v>
      </c>
      <c r="Q54" s="229"/>
      <c r="R54" s="169" t="str">
        <f t="shared" si="2"/>
        <v>-</v>
      </c>
      <c r="S54" s="43"/>
      <c r="T54" s="55">
        <f t="shared" si="1"/>
      </c>
      <c r="U54" s="50"/>
    </row>
    <row r="55" spans="1:21" ht="13.5">
      <c r="A55" s="218"/>
      <c r="B55" s="205"/>
      <c r="C55" s="211"/>
      <c r="D55" s="211"/>
      <c r="E55" s="211"/>
      <c r="F55" s="211"/>
      <c r="G55" s="212"/>
      <c r="H55" s="172" t="s">
        <v>401</v>
      </c>
      <c r="I55" s="240" t="s">
        <v>127</v>
      </c>
      <c r="J55" s="240"/>
      <c r="K55" s="240"/>
      <c r="L55" s="240"/>
      <c r="M55" s="240"/>
      <c r="N55" s="241"/>
      <c r="O55" s="171"/>
      <c r="P55" s="229" t="str">
        <f>IF(O55="○","様式Ｓ","-")</f>
        <v>-</v>
      </c>
      <c r="Q55" s="229"/>
      <c r="R55" s="169" t="str">
        <f t="shared" si="2"/>
        <v>-</v>
      </c>
      <c r="S55" s="43"/>
      <c r="T55" s="55">
        <f t="shared" si="1"/>
      </c>
      <c r="U55" s="50"/>
    </row>
    <row r="56" spans="1:21" ht="13.5">
      <c r="A56" s="218"/>
      <c r="B56" s="206"/>
      <c r="C56" s="213"/>
      <c r="D56" s="213"/>
      <c r="E56" s="213"/>
      <c r="F56" s="213"/>
      <c r="G56" s="214"/>
      <c r="H56" s="172" t="s">
        <v>402</v>
      </c>
      <c r="I56" s="240" t="s">
        <v>367</v>
      </c>
      <c r="J56" s="240"/>
      <c r="K56" s="240"/>
      <c r="L56" s="240"/>
      <c r="M56" s="240"/>
      <c r="N56" s="241"/>
      <c r="O56" s="171"/>
      <c r="P56" s="229" t="str">
        <f>IF(O56="○","様式Ｔ","-")</f>
        <v>-</v>
      </c>
      <c r="Q56" s="229"/>
      <c r="R56" s="169" t="str">
        <f t="shared" si="2"/>
        <v>-</v>
      </c>
      <c r="S56" s="43"/>
      <c r="T56" s="55">
        <f t="shared" si="1"/>
      </c>
      <c r="U56" s="50"/>
    </row>
    <row r="57" spans="1:21" ht="13.5">
      <c r="A57" s="218"/>
      <c r="B57" s="204" t="s">
        <v>23</v>
      </c>
      <c r="C57" s="209" t="s">
        <v>133</v>
      </c>
      <c r="D57" s="209"/>
      <c r="E57" s="209"/>
      <c r="F57" s="209"/>
      <c r="G57" s="210"/>
      <c r="H57" s="170" t="s">
        <v>149</v>
      </c>
      <c r="I57" s="230" t="s">
        <v>288</v>
      </c>
      <c r="J57" s="230"/>
      <c r="K57" s="230"/>
      <c r="L57" s="230"/>
      <c r="M57" s="230"/>
      <c r="N57" s="231"/>
      <c r="O57" s="171"/>
      <c r="P57" s="229" t="str">
        <f>IF(O57="○","様式Ｕ","-")</f>
        <v>-</v>
      </c>
      <c r="Q57" s="229"/>
      <c r="R57" s="169" t="str">
        <f>IF(O57="○",-1,"-")</f>
        <v>-</v>
      </c>
      <c r="S57" s="43"/>
      <c r="T57" s="55">
        <f t="shared" si="1"/>
      </c>
      <c r="U57" s="50"/>
    </row>
    <row r="58" spans="1:21" ht="13.5">
      <c r="A58" s="218"/>
      <c r="B58" s="205"/>
      <c r="C58" s="211"/>
      <c r="D58" s="211"/>
      <c r="E58" s="211"/>
      <c r="F58" s="211"/>
      <c r="G58" s="212"/>
      <c r="H58" s="172" t="s">
        <v>150</v>
      </c>
      <c r="I58" s="173" t="s">
        <v>154</v>
      </c>
      <c r="J58" s="173"/>
      <c r="K58" s="173"/>
      <c r="L58" s="173"/>
      <c r="M58" s="173"/>
      <c r="N58" s="174"/>
      <c r="O58" s="171"/>
      <c r="P58" s="229" t="str">
        <f>IF(O58="○","様式Ｖ","-")</f>
        <v>-</v>
      </c>
      <c r="Q58" s="229"/>
      <c r="R58" s="169" t="str">
        <f aca="true" t="shared" si="3" ref="R58:R63">IF(O58="○",-1,"-")</f>
        <v>-</v>
      </c>
      <c r="S58" s="43"/>
      <c r="T58" s="55">
        <f t="shared" si="1"/>
      </c>
      <c r="U58" s="50"/>
    </row>
    <row r="59" spans="1:21" ht="13.5">
      <c r="A59" s="218"/>
      <c r="B59" s="205"/>
      <c r="C59" s="211"/>
      <c r="D59" s="211"/>
      <c r="E59" s="211"/>
      <c r="F59" s="211"/>
      <c r="G59" s="212"/>
      <c r="H59" s="172" t="s">
        <v>151</v>
      </c>
      <c r="I59" s="173" t="s">
        <v>369</v>
      </c>
      <c r="J59" s="173"/>
      <c r="K59" s="173"/>
      <c r="L59" s="173"/>
      <c r="M59" s="173"/>
      <c r="N59" s="174"/>
      <c r="O59" s="171"/>
      <c r="P59" s="229" t="str">
        <f>IF(O59="○","様式Ｗ","-")</f>
        <v>-</v>
      </c>
      <c r="Q59" s="229"/>
      <c r="R59" s="169" t="str">
        <f t="shared" si="3"/>
        <v>-</v>
      </c>
      <c r="S59" s="43"/>
      <c r="T59" s="55">
        <f t="shared" si="1"/>
      </c>
      <c r="U59" s="50"/>
    </row>
    <row r="60" spans="1:21" ht="13.5">
      <c r="A60" s="218"/>
      <c r="B60" s="205"/>
      <c r="C60" s="211"/>
      <c r="D60" s="211"/>
      <c r="E60" s="211"/>
      <c r="F60" s="211"/>
      <c r="G60" s="212"/>
      <c r="H60" s="172" t="s">
        <v>153</v>
      </c>
      <c r="I60" s="173" t="s">
        <v>156</v>
      </c>
      <c r="J60" s="173"/>
      <c r="K60" s="173"/>
      <c r="L60" s="173"/>
      <c r="M60" s="173"/>
      <c r="N60" s="174"/>
      <c r="O60" s="171"/>
      <c r="P60" s="229" t="str">
        <f>IF(O60="○","様式Ｘ","-")</f>
        <v>-</v>
      </c>
      <c r="Q60" s="229"/>
      <c r="R60" s="169" t="str">
        <f t="shared" si="3"/>
        <v>-</v>
      </c>
      <c r="S60" s="43"/>
      <c r="T60" s="55">
        <f t="shared" si="1"/>
      </c>
      <c r="U60" s="50"/>
    </row>
    <row r="61" spans="1:21" ht="13.5">
      <c r="A61" s="218"/>
      <c r="B61" s="205"/>
      <c r="C61" s="211"/>
      <c r="D61" s="211"/>
      <c r="E61" s="211"/>
      <c r="F61" s="211"/>
      <c r="G61" s="212"/>
      <c r="H61" s="172" t="s">
        <v>402</v>
      </c>
      <c r="I61" s="173" t="s">
        <v>155</v>
      </c>
      <c r="J61" s="173"/>
      <c r="K61" s="173"/>
      <c r="L61" s="173"/>
      <c r="M61" s="173"/>
      <c r="N61" s="174"/>
      <c r="O61" s="171"/>
      <c r="P61" s="229" t="str">
        <f>IF(O61="○","様式Ｙ","-")</f>
        <v>-</v>
      </c>
      <c r="Q61" s="229"/>
      <c r="R61" s="169" t="str">
        <f t="shared" si="3"/>
        <v>-</v>
      </c>
      <c r="S61" s="43"/>
      <c r="T61" s="55">
        <f t="shared" si="1"/>
      </c>
      <c r="U61" s="50"/>
    </row>
    <row r="62" spans="1:21" ht="13.5">
      <c r="A62" s="218"/>
      <c r="B62" s="205"/>
      <c r="C62" s="211"/>
      <c r="D62" s="211"/>
      <c r="E62" s="211"/>
      <c r="F62" s="211"/>
      <c r="G62" s="212"/>
      <c r="H62" s="172" t="s">
        <v>403</v>
      </c>
      <c r="I62" s="173" t="s">
        <v>157</v>
      </c>
      <c r="J62" s="173"/>
      <c r="K62" s="173"/>
      <c r="L62" s="173"/>
      <c r="M62" s="173"/>
      <c r="N62" s="174"/>
      <c r="O62" s="171"/>
      <c r="P62" s="229" t="str">
        <f>IF(O62="○","不要","-")</f>
        <v>-</v>
      </c>
      <c r="Q62" s="229"/>
      <c r="R62" s="169" t="str">
        <f t="shared" si="3"/>
        <v>-</v>
      </c>
      <c r="S62" s="70" t="s">
        <v>184</v>
      </c>
      <c r="T62" s="55"/>
      <c r="U62" s="50"/>
    </row>
    <row r="63" spans="1:21" ht="13.5">
      <c r="A63" s="219"/>
      <c r="B63" s="206"/>
      <c r="C63" s="213"/>
      <c r="D63" s="213"/>
      <c r="E63" s="213"/>
      <c r="F63" s="213"/>
      <c r="G63" s="214"/>
      <c r="H63" s="179" t="s">
        <v>404</v>
      </c>
      <c r="I63" s="180" t="s">
        <v>158</v>
      </c>
      <c r="J63" s="180"/>
      <c r="K63" s="180"/>
      <c r="L63" s="180"/>
      <c r="M63" s="180"/>
      <c r="N63" s="181"/>
      <c r="O63" s="171"/>
      <c r="P63" s="229" t="str">
        <f>IF(O63="○","様式Ｚ","-")</f>
        <v>-</v>
      </c>
      <c r="Q63" s="229"/>
      <c r="R63" s="169" t="str">
        <f t="shared" si="3"/>
        <v>-</v>
      </c>
      <c r="S63" s="43"/>
      <c r="T63" s="55">
        <f t="shared" si="1"/>
      </c>
      <c r="U63" s="50"/>
    </row>
    <row r="64" spans="1:21" ht="13.5">
      <c r="A64" s="206" t="s">
        <v>7</v>
      </c>
      <c r="B64" s="247"/>
      <c r="C64" s="247"/>
      <c r="D64" s="247"/>
      <c r="E64" s="247"/>
      <c r="F64" s="247"/>
      <c r="G64" s="247"/>
      <c r="H64" s="247"/>
      <c r="I64" s="247"/>
      <c r="J64" s="247"/>
      <c r="K64" s="247"/>
      <c r="L64" s="247"/>
      <c r="M64" s="247"/>
      <c r="N64" s="248"/>
      <c r="O64" s="75"/>
      <c r="P64" s="246"/>
      <c r="Q64" s="246"/>
      <c r="R64" s="188">
        <f>SUM(R24:R56)</f>
        <v>0</v>
      </c>
      <c r="S64" s="75">
        <f>SUM(S24:S63)</f>
        <v>0</v>
      </c>
      <c r="T64" s="49">
        <f>IF(O64="○",IF(S64="","←入力して下さい",""),"")</f>
      </c>
      <c r="U64" s="50"/>
    </row>
    <row r="65" spans="1:21" ht="13.5">
      <c r="A65" s="44"/>
      <c r="B65" s="44"/>
      <c r="C65" s="44"/>
      <c r="D65" s="44"/>
      <c r="E65" s="44"/>
      <c r="F65" s="44"/>
      <c r="G65" s="44"/>
      <c r="H65" s="44"/>
      <c r="I65" s="44"/>
      <c r="J65" s="44"/>
      <c r="K65" s="44"/>
      <c r="L65" s="44"/>
      <c r="M65" s="44"/>
      <c r="N65" s="44"/>
      <c r="O65" s="77"/>
      <c r="P65" s="44"/>
      <c r="Q65" s="44"/>
      <c r="R65" s="77"/>
      <c r="S65" s="77"/>
      <c r="T65" s="49"/>
      <c r="U65" s="50"/>
    </row>
    <row r="66" spans="1:21" ht="13.5">
      <c r="A66" s="250" t="s">
        <v>136</v>
      </c>
      <c r="B66" s="251"/>
      <c r="C66" s="251"/>
      <c r="D66" s="251"/>
      <c r="E66" s="251"/>
      <c r="F66" s="251"/>
      <c r="G66" s="251"/>
      <c r="H66" s="251"/>
      <c r="I66" s="251"/>
      <c r="J66" s="252"/>
      <c r="K66" s="44"/>
      <c r="L66" s="44"/>
      <c r="M66" s="44"/>
      <c r="N66" s="44"/>
      <c r="O66" s="77"/>
      <c r="P66" s="44"/>
      <c r="Q66" s="44"/>
      <c r="R66" s="77"/>
      <c r="S66" s="77"/>
      <c r="T66" s="49"/>
      <c r="U66" s="50"/>
    </row>
    <row r="67" spans="1:21" ht="13.5" customHeight="1" thickBot="1">
      <c r="A67" s="60"/>
      <c r="B67" s="60"/>
      <c r="C67" s="60"/>
      <c r="D67" s="60"/>
      <c r="E67" s="60"/>
      <c r="F67" s="60"/>
      <c r="G67" s="60"/>
      <c r="H67" s="60"/>
      <c r="I67" s="60"/>
      <c r="J67" s="60"/>
      <c r="K67" s="44"/>
      <c r="L67" s="44"/>
      <c r="M67" s="44"/>
      <c r="N67" s="44"/>
      <c r="O67" s="77"/>
      <c r="P67" s="44"/>
      <c r="Q67" s="61"/>
      <c r="R67" s="62"/>
      <c r="S67" s="62"/>
      <c r="T67" s="49"/>
      <c r="U67" s="50"/>
    </row>
    <row r="68" spans="1:25" ht="13.5" customHeight="1">
      <c r="A68" s="63" t="s">
        <v>24</v>
      </c>
      <c r="B68" s="243" t="s">
        <v>146</v>
      </c>
      <c r="C68" s="243"/>
      <c r="D68" s="243"/>
      <c r="E68" s="243"/>
      <c r="F68" s="243"/>
      <c r="G68" s="243"/>
      <c r="H68" s="243"/>
      <c r="I68" s="243"/>
      <c r="J68" s="243"/>
      <c r="K68" s="243"/>
      <c r="L68" s="243"/>
      <c r="M68" s="243"/>
      <c r="N68" s="243"/>
      <c r="O68" s="243"/>
      <c r="P68" s="244"/>
      <c r="Q68" s="61"/>
      <c r="R68" s="275" t="s">
        <v>192</v>
      </c>
      <c r="S68" s="264"/>
      <c r="T68" s="265"/>
      <c r="U68" s="134"/>
      <c r="V68" s="64"/>
      <c r="W68" s="64"/>
      <c r="X68" s="64"/>
      <c r="Y68" s="64"/>
    </row>
    <row r="69" spans="1:25" ht="13.5" customHeight="1">
      <c r="A69" s="63" t="s">
        <v>24</v>
      </c>
      <c r="B69" s="249" t="s">
        <v>304</v>
      </c>
      <c r="C69" s="249"/>
      <c r="D69" s="249"/>
      <c r="E69" s="249"/>
      <c r="F69" s="249"/>
      <c r="G69" s="249"/>
      <c r="H69" s="249"/>
      <c r="I69" s="249"/>
      <c r="J69" s="249"/>
      <c r="K69" s="249"/>
      <c r="L69" s="249"/>
      <c r="M69" s="249"/>
      <c r="N69" s="249"/>
      <c r="O69" s="249"/>
      <c r="P69" s="245"/>
      <c r="Q69" s="61"/>
      <c r="R69" s="276"/>
      <c r="S69" s="266"/>
      <c r="T69" s="267"/>
      <c r="U69" s="134"/>
      <c r="V69" s="64"/>
      <c r="W69" s="64"/>
      <c r="X69" s="64"/>
      <c r="Y69" s="64"/>
    </row>
    <row r="70" spans="1:25" ht="13.5">
      <c r="A70" s="63"/>
      <c r="B70" s="249"/>
      <c r="C70" s="249"/>
      <c r="D70" s="249"/>
      <c r="E70" s="249"/>
      <c r="F70" s="249"/>
      <c r="G70" s="249"/>
      <c r="H70" s="249"/>
      <c r="I70" s="249"/>
      <c r="J70" s="249"/>
      <c r="K70" s="249"/>
      <c r="L70" s="249"/>
      <c r="M70" s="249"/>
      <c r="N70" s="249"/>
      <c r="O70" s="249"/>
      <c r="P70" s="245"/>
      <c r="Q70" s="61"/>
      <c r="R70" s="276"/>
      <c r="S70" s="266"/>
      <c r="T70" s="267"/>
      <c r="U70" s="134"/>
      <c r="V70" s="64"/>
      <c r="W70" s="64"/>
      <c r="X70" s="64"/>
      <c r="Y70" s="64"/>
    </row>
    <row r="71" spans="1:25" ht="13.5" customHeight="1">
      <c r="A71" s="63" t="s">
        <v>24</v>
      </c>
      <c r="B71" s="270" t="s">
        <v>349</v>
      </c>
      <c r="C71" s="271"/>
      <c r="D71" s="271"/>
      <c r="E71" s="271"/>
      <c r="F71" s="271"/>
      <c r="G71" s="271"/>
      <c r="H71" s="271"/>
      <c r="I71" s="271"/>
      <c r="J71" s="271"/>
      <c r="K71" s="271"/>
      <c r="L71" s="271"/>
      <c r="M71" s="271"/>
      <c r="N71" s="271"/>
      <c r="O71" s="271"/>
      <c r="P71" s="271"/>
      <c r="Q71" s="61"/>
      <c r="R71" s="276"/>
      <c r="S71" s="266"/>
      <c r="T71" s="267"/>
      <c r="U71" s="134"/>
      <c r="V71" s="64"/>
      <c r="W71" s="64"/>
      <c r="X71" s="64"/>
      <c r="Y71" s="64"/>
    </row>
    <row r="72" spans="1:21" ht="14.25" thickBot="1">
      <c r="A72" s="63" t="s">
        <v>24</v>
      </c>
      <c r="B72" s="272" t="s">
        <v>271</v>
      </c>
      <c r="C72" s="272"/>
      <c r="D72" s="272"/>
      <c r="E72" s="272"/>
      <c r="F72" s="272"/>
      <c r="G72" s="272"/>
      <c r="H72" s="272"/>
      <c r="I72" s="272"/>
      <c r="J72" s="272"/>
      <c r="K72" s="272"/>
      <c r="L72" s="272"/>
      <c r="M72" s="272"/>
      <c r="N72" s="272"/>
      <c r="O72" s="272"/>
      <c r="P72" s="272"/>
      <c r="Q72" s="61"/>
      <c r="R72" s="277"/>
      <c r="S72" s="268"/>
      <c r="T72" s="269"/>
      <c r="U72" s="50"/>
    </row>
    <row r="73" spans="1:21" ht="13.5">
      <c r="A73" s="63"/>
      <c r="B73" s="245"/>
      <c r="C73" s="245"/>
      <c r="D73" s="245"/>
      <c r="E73" s="245"/>
      <c r="F73" s="245"/>
      <c r="G73" s="245"/>
      <c r="H73" s="245"/>
      <c r="I73" s="245"/>
      <c r="J73" s="245"/>
      <c r="K73" s="245"/>
      <c r="L73" s="245"/>
      <c r="M73" s="245"/>
      <c r="N73" s="245"/>
      <c r="O73" s="245"/>
      <c r="P73" s="245"/>
      <c r="Q73" s="65"/>
      <c r="R73" s="66"/>
      <c r="S73" s="66"/>
      <c r="T73" s="49"/>
      <c r="U73" s="50"/>
    </row>
    <row r="74" spans="1:21" ht="13.5">
      <c r="A74" s="242" t="s">
        <v>199</v>
      </c>
      <c r="B74" s="242"/>
      <c r="C74" s="242"/>
      <c r="D74" s="242"/>
      <c r="E74" s="242"/>
      <c r="F74" s="242"/>
      <c r="G74" s="242"/>
      <c r="H74" s="242"/>
      <c r="I74" s="242"/>
      <c r="J74" s="242"/>
      <c r="K74" s="242"/>
      <c r="L74" s="242"/>
      <c r="M74" s="242"/>
      <c r="N74" s="242"/>
      <c r="O74" s="242"/>
      <c r="P74" s="242"/>
      <c r="Q74" s="242"/>
      <c r="R74" s="242"/>
      <c r="S74" s="242"/>
      <c r="T74" s="242"/>
      <c r="U74" s="50"/>
    </row>
    <row r="75" spans="1:21" ht="13.5">
      <c r="A75" s="44"/>
      <c r="B75" s="44"/>
      <c r="C75" s="44"/>
      <c r="D75" s="44"/>
      <c r="E75" s="44"/>
      <c r="F75" s="44"/>
      <c r="G75" s="44"/>
      <c r="H75" s="44"/>
      <c r="I75" s="44"/>
      <c r="J75" s="44"/>
      <c r="K75" s="44"/>
      <c r="L75" s="44"/>
      <c r="M75" s="44"/>
      <c r="N75" s="44"/>
      <c r="O75" s="77"/>
      <c r="P75" s="44"/>
      <c r="Q75" s="44"/>
      <c r="R75" s="77"/>
      <c r="S75" s="77"/>
      <c r="T75" s="49"/>
      <c r="U75" s="50"/>
    </row>
  </sheetData>
  <sheetProtection sheet="1" formatCells="0" selectLockedCells="1"/>
  <mergeCells count="133">
    <mergeCell ref="B35:B36"/>
    <mergeCell ref="P51:Q51"/>
    <mergeCell ref="A24:A36"/>
    <mergeCell ref="I53:N53"/>
    <mergeCell ref="C31:G34"/>
    <mergeCell ref="B24:B25"/>
    <mergeCell ref="B31:B34"/>
    <mergeCell ref="C29:G30"/>
    <mergeCell ref="H26:H27"/>
    <mergeCell ref="I52:N52"/>
    <mergeCell ref="I29:N29"/>
    <mergeCell ref="R68:R72"/>
    <mergeCell ref="P30:Q30"/>
    <mergeCell ref="P35:Q35"/>
    <mergeCell ref="M26:N26"/>
    <mergeCell ref="P43:Q43"/>
    <mergeCell ref="I42:N42"/>
    <mergeCell ref="P36:Q36"/>
    <mergeCell ref="P37:Q37"/>
    <mergeCell ref="P52:Q52"/>
    <mergeCell ref="K13:Q13"/>
    <mergeCell ref="I25:N25"/>
    <mergeCell ref="K14:S14"/>
    <mergeCell ref="P25:Q25"/>
    <mergeCell ref="S68:T72"/>
    <mergeCell ref="I35:N35"/>
    <mergeCell ref="B71:P71"/>
    <mergeCell ref="B72:P72"/>
    <mergeCell ref="B57:B63"/>
    <mergeCell ref="I36:N36"/>
    <mergeCell ref="D2:Q3"/>
    <mergeCell ref="A8:G8"/>
    <mergeCell ref="B9:H9"/>
    <mergeCell ref="J10:K10"/>
    <mergeCell ref="A7:B7"/>
    <mergeCell ref="M27:N27"/>
    <mergeCell ref="I26:L27"/>
    <mergeCell ref="P6:S6"/>
    <mergeCell ref="C24:G25"/>
    <mergeCell ref="C26:G28"/>
    <mergeCell ref="D21:J21"/>
    <mergeCell ref="P41:Q41"/>
    <mergeCell ref="P33:Q33"/>
    <mergeCell ref="P24:Q24"/>
    <mergeCell ref="I24:N24"/>
    <mergeCell ref="P26:Q26"/>
    <mergeCell ref="P28:Q28"/>
    <mergeCell ref="I30:N30"/>
    <mergeCell ref="P31:Q31"/>
    <mergeCell ref="P27:Q27"/>
    <mergeCell ref="B73:P73"/>
    <mergeCell ref="P64:Q64"/>
    <mergeCell ref="P54:Q54"/>
    <mergeCell ref="A64:N64"/>
    <mergeCell ref="I56:N56"/>
    <mergeCell ref="P53:Q53"/>
    <mergeCell ref="C57:G63"/>
    <mergeCell ref="B69:P70"/>
    <mergeCell ref="I54:N54"/>
    <mergeCell ref="A66:J66"/>
    <mergeCell ref="B68:P68"/>
    <mergeCell ref="P62:Q62"/>
    <mergeCell ref="P63:Q63"/>
    <mergeCell ref="I43:N43"/>
    <mergeCell ref="P45:Q45"/>
    <mergeCell ref="P38:Q38"/>
    <mergeCell ref="I41:N41"/>
    <mergeCell ref="I57:N57"/>
    <mergeCell ref="P39:Q39"/>
    <mergeCell ref="I44:N44"/>
    <mergeCell ref="P29:Q29"/>
    <mergeCell ref="I28:N28"/>
    <mergeCell ref="I31:N31"/>
    <mergeCell ref="A74:T74"/>
    <mergeCell ref="P47:Q47"/>
    <mergeCell ref="I47:N47"/>
    <mergeCell ref="C47:G49"/>
    <mergeCell ref="P49:Q49"/>
    <mergeCell ref="B41:B45"/>
    <mergeCell ref="B47:B49"/>
    <mergeCell ref="C41:G45"/>
    <mergeCell ref="I46:N46"/>
    <mergeCell ref="P48:Q48"/>
    <mergeCell ref="P42:Q42"/>
    <mergeCell ref="P44:Q44"/>
    <mergeCell ref="C46:G46"/>
    <mergeCell ref="P50:Q50"/>
    <mergeCell ref="P57:Q57"/>
    <mergeCell ref="I55:N55"/>
    <mergeCell ref="I45:N45"/>
    <mergeCell ref="I49:N49"/>
    <mergeCell ref="P46:Q46"/>
    <mergeCell ref="I51:N51"/>
    <mergeCell ref="K21:L21"/>
    <mergeCell ref="A23:N23"/>
    <mergeCell ref="B17:C17"/>
    <mergeCell ref="B19:C19"/>
    <mergeCell ref="B21:C21"/>
    <mergeCell ref="P23:Q23"/>
    <mergeCell ref="D17:S17"/>
    <mergeCell ref="M21:P21"/>
    <mergeCell ref="D19:S19"/>
    <mergeCell ref="O22:R22"/>
    <mergeCell ref="I33:N33"/>
    <mergeCell ref="P59:Q59"/>
    <mergeCell ref="P60:Q60"/>
    <mergeCell ref="P61:Q61"/>
    <mergeCell ref="B50:B56"/>
    <mergeCell ref="C50:G56"/>
    <mergeCell ref="P56:Q56"/>
    <mergeCell ref="I50:N50"/>
    <mergeCell ref="P55:Q55"/>
    <mergeCell ref="P58:Q58"/>
    <mergeCell ref="K12:T12"/>
    <mergeCell ref="A37:A63"/>
    <mergeCell ref="I37:N37"/>
    <mergeCell ref="P40:Q40"/>
    <mergeCell ref="C35:G36"/>
    <mergeCell ref="B26:B28"/>
    <mergeCell ref="B29:B30"/>
    <mergeCell ref="P34:Q34"/>
    <mergeCell ref="P32:Q32"/>
    <mergeCell ref="I32:N32"/>
    <mergeCell ref="A15:T15"/>
    <mergeCell ref="I34:N34"/>
    <mergeCell ref="R13:S13"/>
    <mergeCell ref="R2:T4"/>
    <mergeCell ref="B37:B40"/>
    <mergeCell ref="I40:N40"/>
    <mergeCell ref="I38:N38"/>
    <mergeCell ref="I39:N39"/>
    <mergeCell ref="C37:G40"/>
    <mergeCell ref="K11:T11"/>
  </mergeCells>
  <conditionalFormatting sqref="S64">
    <cfRule type="cellIs" priority="12" dxfId="164" operator="notEqual" stopIfTrue="1">
      <formula>$O$26="○"</formula>
    </cfRule>
  </conditionalFormatting>
  <conditionalFormatting sqref="M21 K11:K13">
    <cfRule type="expression" priority="7" dxfId="158" stopIfTrue="1">
      <formula>K11&lt;&gt;""</formula>
    </cfRule>
  </conditionalFormatting>
  <conditionalFormatting sqref="A8:G8">
    <cfRule type="expression" priority="5" dxfId="158" stopIfTrue="1">
      <formula>$A$8&lt;&gt;""</formula>
    </cfRule>
  </conditionalFormatting>
  <conditionalFormatting sqref="D17">
    <cfRule type="expression" priority="14" dxfId="158" stopIfTrue="1">
      <formula>$D$17&lt;&gt;""</formula>
    </cfRule>
  </conditionalFormatting>
  <conditionalFormatting sqref="D19">
    <cfRule type="expression" priority="16" dxfId="158" stopIfTrue="1">
      <formula>$D$19&lt;&gt;""</formula>
    </cfRule>
  </conditionalFormatting>
  <conditionalFormatting sqref="D21">
    <cfRule type="expression" priority="18" dxfId="158" stopIfTrue="1">
      <formula>$D$21&lt;&gt;""</formula>
    </cfRule>
  </conditionalFormatting>
  <conditionalFormatting sqref="P6:S6">
    <cfRule type="expression" priority="2" dxfId="158" stopIfTrue="1">
      <formula>$P$6&lt;&gt;""</formula>
    </cfRule>
  </conditionalFormatting>
  <conditionalFormatting sqref="D2:Q4">
    <cfRule type="expression" priority="1" dxfId="157" stopIfTrue="1">
      <formula>$D$2&lt;&gt;""</formula>
    </cfRule>
  </conditionalFormatting>
  <dataValidations count="10">
    <dataValidation type="list" allowBlank="1" showInputMessage="1" showErrorMessage="1" sqref="O64">
      <formula1>$W$9:$W$9</formula1>
    </dataValidation>
    <dataValidation operator="greaterThanOrEqual" allowBlank="1" showInputMessage="1" showErrorMessage="1" imeMode="off" sqref="M21"/>
    <dataValidation type="list" allowBlank="1" showInputMessage="1" showErrorMessage="1" sqref="O24:O63">
      <formula1>$W$9:$W$10</formula1>
    </dataValidation>
    <dataValidation errorStyle="warning" type="date" operator="greaterThan" allowBlank="1" showInputMessage="1" showErrorMessage="1" error="H22/4/1　のように入力して下さい。" imeMode="off" sqref="P6:S6">
      <formula1>1</formula1>
    </dataValidation>
    <dataValidation type="list" allowBlank="1" showInputMessage="1" showErrorMessage="1" imeMode="off" sqref="S24 S29">
      <formula1>$AC$9:$AC$13</formula1>
    </dataValidation>
    <dataValidation type="list" allowBlank="1" showInputMessage="1" showErrorMessage="1" imeMode="off" sqref="S25 S28 S52:S56 S48:S49 S44:S45 S37:S38 S30">
      <formula1>$Y$9:$Y$11</formula1>
    </dataValidation>
    <dataValidation type="list" allowBlank="1" showInputMessage="1" showErrorMessage="1" error="マイナスの点数を入力してください。" imeMode="off" sqref="S57:S61 S63">
      <formula1>$X$9:$X$11</formula1>
    </dataValidation>
    <dataValidation type="list" allowBlank="1" showInputMessage="1" showErrorMessage="1" imeMode="off" sqref="S26:S27 S46:S47 S50:S51">
      <formula1>$Z$9:$Z$12</formula1>
    </dataValidation>
    <dataValidation type="list" allowBlank="1" showInputMessage="1" showErrorMessage="1" imeMode="off" sqref="S39">
      <formula1>$AA$9:$AA$12</formula1>
    </dataValidation>
    <dataValidation type="list" allowBlank="1" showInputMessage="1" showErrorMessage="1" imeMode="off" sqref="S40">
      <formula1>$AB$9:$AB$13</formula1>
    </dataValidation>
  </dataValidations>
  <printOptions horizontalCentered="1"/>
  <pageMargins left="0.25" right="0.25" top="0.75" bottom="0.75" header="0.3" footer="0.3"/>
  <pageSetup fitToHeight="1" fitToWidth="1" horizontalDpi="300" verticalDpi="300" orientation="portrait" paperSize="9" scale="77" r:id="rId3"/>
  <legacyDrawing r:id="rId2"/>
</worksheet>
</file>

<file path=xl/worksheets/sheet10.xml><?xml version="1.0" encoding="utf-8"?>
<worksheet xmlns="http://schemas.openxmlformats.org/spreadsheetml/2006/main" xmlns:r="http://schemas.openxmlformats.org/officeDocument/2006/relationships">
  <sheetPr codeName="Sheet13">
    <tabColor rgb="FFFFFF00"/>
  </sheetPr>
  <dimension ref="A1:AO63"/>
  <sheetViews>
    <sheetView showGridLines="0" view="pageBreakPreview" zoomScaleSheetLayoutView="100" zoomScalePageLayoutView="0" workbookViewId="0" topLeftCell="A14">
      <selection activeCell="H23" sqref="H23:H25"/>
    </sheetView>
  </sheetViews>
  <sheetFormatPr defaultColWidth="6.57421875" defaultRowHeight="15"/>
  <cols>
    <col min="1" max="13" width="6.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244</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212</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334" t="s">
        <v>95</v>
      </c>
      <c r="C11" s="335"/>
      <c r="D11" s="328"/>
      <c r="E11" s="329"/>
      <c r="F11" s="297" t="s">
        <v>101</v>
      </c>
      <c r="G11" s="298"/>
      <c r="H11" s="298"/>
      <c r="I11" s="298"/>
      <c r="J11" s="298"/>
      <c r="K11" s="298"/>
      <c r="L11" s="299"/>
      <c r="M11" s="10" t="s">
        <v>105</v>
      </c>
      <c r="N11" s="10">
        <v>23</v>
      </c>
    </row>
    <row r="12" spans="1:14" ht="13.5" customHeight="1">
      <c r="A12" s="9"/>
      <c r="B12" s="336"/>
      <c r="C12" s="337"/>
      <c r="D12" s="330"/>
      <c r="E12" s="331"/>
      <c r="F12" s="300"/>
      <c r="G12" s="301"/>
      <c r="H12" s="301"/>
      <c r="I12" s="301"/>
      <c r="J12" s="301"/>
      <c r="K12" s="301"/>
      <c r="L12" s="302"/>
      <c r="M12" s="10"/>
      <c r="N12" s="10">
        <v>24</v>
      </c>
    </row>
    <row r="13" spans="1:14" ht="13.5" customHeight="1">
      <c r="A13" s="9"/>
      <c r="B13" s="336"/>
      <c r="C13" s="337"/>
      <c r="D13" s="332"/>
      <c r="E13" s="333"/>
      <c r="F13" s="303"/>
      <c r="G13" s="303"/>
      <c r="H13" s="303"/>
      <c r="I13" s="303"/>
      <c r="J13" s="303"/>
      <c r="K13" s="303"/>
      <c r="L13" s="304"/>
      <c r="M13" s="10"/>
      <c r="N13" s="9"/>
    </row>
    <row r="14" spans="1:14" ht="13.5" customHeight="1">
      <c r="A14" s="9"/>
      <c r="B14" s="336"/>
      <c r="C14" s="337"/>
      <c r="D14" s="328"/>
      <c r="E14" s="329"/>
      <c r="F14" s="297" t="s">
        <v>106</v>
      </c>
      <c r="G14" s="298"/>
      <c r="H14" s="298"/>
      <c r="I14" s="298"/>
      <c r="J14" s="298"/>
      <c r="K14" s="298"/>
      <c r="L14" s="299"/>
      <c r="M14" s="10" t="s">
        <v>105</v>
      </c>
      <c r="N14" s="9"/>
    </row>
    <row r="15" spans="1:14" ht="13.5" customHeight="1">
      <c r="A15" s="9"/>
      <c r="B15" s="336"/>
      <c r="C15" s="337"/>
      <c r="D15" s="330"/>
      <c r="E15" s="331"/>
      <c r="F15" s="300"/>
      <c r="G15" s="301"/>
      <c r="H15" s="301"/>
      <c r="I15" s="301"/>
      <c r="J15" s="301"/>
      <c r="K15" s="301"/>
      <c r="L15" s="302"/>
      <c r="M15" s="10"/>
      <c r="N15" s="9"/>
    </row>
    <row r="16" spans="1:14" ht="13.5" customHeight="1">
      <c r="A16" s="9"/>
      <c r="B16" s="338"/>
      <c r="C16" s="339"/>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38</v>
      </c>
      <c r="C22" s="13"/>
      <c r="D22" s="13"/>
      <c r="E22" s="13"/>
      <c r="F22" s="13"/>
      <c r="G22" s="13"/>
      <c r="H22" s="13"/>
      <c r="I22" s="13"/>
      <c r="J22" s="13"/>
      <c r="K22" s="13"/>
      <c r="L22" s="13"/>
      <c r="M22" s="9"/>
      <c r="N22" s="9"/>
    </row>
    <row r="23" spans="1:14" ht="13.5" customHeight="1">
      <c r="A23" s="9"/>
      <c r="B23" s="688" t="s">
        <v>269</v>
      </c>
      <c r="C23" s="688"/>
      <c r="D23" s="689" t="s">
        <v>85</v>
      </c>
      <c r="E23" s="690"/>
      <c r="F23" s="690"/>
      <c r="G23" s="690"/>
      <c r="H23" s="695"/>
      <c r="I23" s="698" t="s">
        <v>41</v>
      </c>
      <c r="J23" s="698"/>
      <c r="K23" s="698"/>
      <c r="L23" s="699"/>
      <c r="M23" s="9"/>
      <c r="N23" s="9"/>
    </row>
    <row r="24" spans="1:14" ht="13.5" customHeight="1">
      <c r="A24" s="9"/>
      <c r="B24" s="688"/>
      <c r="C24" s="688"/>
      <c r="D24" s="691"/>
      <c r="E24" s="692"/>
      <c r="F24" s="692"/>
      <c r="G24" s="692"/>
      <c r="H24" s="696"/>
      <c r="I24" s="700"/>
      <c r="J24" s="700"/>
      <c r="K24" s="700"/>
      <c r="L24" s="701"/>
      <c r="M24" s="9"/>
      <c r="N24" s="9"/>
    </row>
    <row r="25" spans="1:14" ht="13.5" customHeight="1">
      <c r="A25" s="9"/>
      <c r="B25" s="688"/>
      <c r="C25" s="688"/>
      <c r="D25" s="693"/>
      <c r="E25" s="694"/>
      <c r="F25" s="694"/>
      <c r="G25" s="694"/>
      <c r="H25" s="697"/>
      <c r="I25" s="702"/>
      <c r="J25" s="702"/>
      <c r="K25" s="702"/>
      <c r="L25" s="703"/>
      <c r="M25" s="9"/>
      <c r="N25" s="9"/>
    </row>
    <row r="26" spans="1:14" ht="13.5">
      <c r="A26" s="9"/>
      <c r="B26" s="688" t="s">
        <v>406</v>
      </c>
      <c r="C26" s="688"/>
      <c r="D26" s="468"/>
      <c r="E26" s="469"/>
      <c r="F26" s="469"/>
      <c r="G26" s="469"/>
      <c r="H26" s="469"/>
      <c r="I26" s="469"/>
      <c r="J26" s="469"/>
      <c r="K26" s="469"/>
      <c r="L26" s="470"/>
      <c r="M26" s="9"/>
      <c r="N26" s="9"/>
    </row>
    <row r="27" spans="1:14" ht="13.5">
      <c r="A27" s="9"/>
      <c r="B27" s="688"/>
      <c r="C27" s="688"/>
      <c r="D27" s="471"/>
      <c r="E27" s="472"/>
      <c r="F27" s="472"/>
      <c r="G27" s="472"/>
      <c r="H27" s="472"/>
      <c r="I27" s="472"/>
      <c r="J27" s="472"/>
      <c r="K27" s="472"/>
      <c r="L27" s="473"/>
      <c r="M27" s="9"/>
      <c r="N27" s="9"/>
    </row>
    <row r="28" spans="1:14" ht="13.5">
      <c r="A28" s="9"/>
      <c r="B28" s="688"/>
      <c r="C28" s="688"/>
      <c r="D28" s="474"/>
      <c r="E28" s="475"/>
      <c r="F28" s="475"/>
      <c r="G28" s="475"/>
      <c r="H28" s="475"/>
      <c r="I28" s="475"/>
      <c r="J28" s="475"/>
      <c r="K28" s="475"/>
      <c r="L28" s="476"/>
      <c r="M28" s="9"/>
      <c r="N28" s="9"/>
    </row>
    <row r="29" spans="1:14" ht="13.5">
      <c r="A29" s="9"/>
      <c r="B29" s="688" t="s">
        <v>262</v>
      </c>
      <c r="C29" s="688"/>
      <c r="D29" s="468"/>
      <c r="E29" s="469"/>
      <c r="F29" s="469"/>
      <c r="G29" s="469"/>
      <c r="H29" s="469"/>
      <c r="I29" s="469"/>
      <c r="J29" s="469"/>
      <c r="K29" s="469"/>
      <c r="L29" s="470"/>
      <c r="M29" s="9"/>
      <c r="N29" s="9"/>
    </row>
    <row r="30" spans="1:14" ht="13.5">
      <c r="A30" s="9"/>
      <c r="B30" s="688"/>
      <c r="C30" s="688"/>
      <c r="D30" s="471"/>
      <c r="E30" s="472"/>
      <c r="F30" s="472"/>
      <c r="G30" s="472"/>
      <c r="H30" s="472"/>
      <c r="I30" s="472"/>
      <c r="J30" s="472"/>
      <c r="K30" s="472"/>
      <c r="L30" s="473"/>
      <c r="M30" s="9"/>
      <c r="N30" s="9"/>
    </row>
    <row r="31" spans="1:14" ht="13.5">
      <c r="A31" s="9"/>
      <c r="B31" s="688"/>
      <c r="C31" s="688"/>
      <c r="D31" s="474"/>
      <c r="E31" s="475"/>
      <c r="F31" s="475"/>
      <c r="G31" s="475"/>
      <c r="H31" s="475"/>
      <c r="I31" s="475"/>
      <c r="J31" s="475"/>
      <c r="K31" s="475"/>
      <c r="L31" s="476"/>
      <c r="M31" s="9"/>
      <c r="N31" s="9"/>
    </row>
    <row r="32" spans="1:14" ht="13.5">
      <c r="A32" s="9"/>
      <c r="B32" s="9"/>
      <c r="C32" s="9"/>
      <c r="D32" s="9"/>
      <c r="E32" s="9"/>
      <c r="F32" s="9"/>
      <c r="G32" s="9"/>
      <c r="H32" s="9"/>
      <c r="I32" s="9"/>
      <c r="J32" s="9"/>
      <c r="K32" s="9"/>
      <c r="L32" s="9"/>
      <c r="M32" s="9"/>
      <c r="N32" s="9"/>
    </row>
    <row r="33" spans="1:14" ht="14.25">
      <c r="A33" s="9"/>
      <c r="B33" s="138" t="s">
        <v>263</v>
      </c>
      <c r="C33" s="9"/>
      <c r="D33" s="9"/>
      <c r="E33" s="9"/>
      <c r="F33" s="9"/>
      <c r="G33" s="9"/>
      <c r="H33" s="9"/>
      <c r="I33" s="9"/>
      <c r="J33" s="9"/>
      <c r="K33" s="9"/>
      <c r="L33" s="9"/>
      <c r="M33" s="9"/>
      <c r="N33" s="9"/>
    </row>
    <row r="34" spans="1:14" ht="13.5">
      <c r="A34" s="9"/>
      <c r="B34" s="9"/>
      <c r="C34" s="9"/>
      <c r="D34" s="9"/>
      <c r="E34" s="9"/>
      <c r="F34" s="9"/>
      <c r="G34" s="9"/>
      <c r="H34" s="9"/>
      <c r="I34" s="9"/>
      <c r="J34" s="9"/>
      <c r="K34" s="9"/>
      <c r="L34" s="9"/>
      <c r="M34" s="9"/>
      <c r="N34" s="9"/>
    </row>
    <row r="35" spans="1:14" s="35" customFormat="1" ht="14.25">
      <c r="A35" s="34"/>
      <c r="B35" s="138"/>
      <c r="C35" s="34"/>
      <c r="D35" s="34"/>
      <c r="E35" s="34"/>
      <c r="F35" s="34"/>
      <c r="G35" s="34"/>
      <c r="H35" s="34"/>
      <c r="I35" s="34"/>
      <c r="J35" s="34"/>
      <c r="K35" s="34"/>
      <c r="L35" s="34"/>
      <c r="M35" s="34"/>
      <c r="N35" s="34"/>
    </row>
    <row r="36" spans="1:14" s="35" customFormat="1" ht="13.5">
      <c r="A36" s="34"/>
      <c r="B36" s="22"/>
      <c r="C36" s="34"/>
      <c r="D36" s="34"/>
      <c r="E36" s="34"/>
      <c r="F36" s="34"/>
      <c r="G36" s="34"/>
      <c r="H36" s="34"/>
      <c r="I36" s="34"/>
      <c r="J36" s="34"/>
      <c r="K36" s="34"/>
      <c r="L36" s="34"/>
      <c r="M36" s="34"/>
      <c r="N36" s="34"/>
    </row>
    <row r="37" spans="1:14" s="35" customFormat="1" ht="14.25">
      <c r="A37" s="34"/>
      <c r="B37" s="95"/>
      <c r="C37" s="127"/>
      <c r="D37" s="128"/>
      <c r="E37" s="128"/>
      <c r="F37" s="128"/>
      <c r="G37" s="128"/>
      <c r="H37" s="128"/>
      <c r="I37" s="128"/>
      <c r="J37" s="128"/>
      <c r="K37" s="128"/>
      <c r="L37" s="128"/>
      <c r="M37" s="128"/>
      <c r="N37" s="34"/>
    </row>
    <row r="38" spans="1:14" s="35" customFormat="1" ht="13.5">
      <c r="A38" s="34"/>
      <c r="B38" s="20"/>
      <c r="C38" s="34"/>
      <c r="D38" s="34"/>
      <c r="E38" s="34"/>
      <c r="F38" s="34"/>
      <c r="G38" s="34"/>
      <c r="H38" s="34"/>
      <c r="I38" s="34"/>
      <c r="J38" s="34"/>
      <c r="K38" s="34"/>
      <c r="L38" s="34"/>
      <c r="M38" s="34"/>
      <c r="N38" s="34"/>
    </row>
    <row r="39" spans="1:14" s="35" customFormat="1" ht="14.25">
      <c r="A39" s="34"/>
      <c r="B39" s="95"/>
      <c r="C39" s="126"/>
      <c r="D39" s="126"/>
      <c r="E39" s="126"/>
      <c r="F39" s="126"/>
      <c r="G39" s="126"/>
      <c r="H39" s="126"/>
      <c r="I39" s="126"/>
      <c r="J39" s="126"/>
      <c r="K39" s="126"/>
      <c r="L39" s="126"/>
      <c r="M39" s="126"/>
      <c r="N39" s="34"/>
    </row>
    <row r="40" spans="1:14" ht="14.25">
      <c r="A40" s="9"/>
      <c r="B40" s="95"/>
      <c r="C40" s="9"/>
      <c r="D40" s="9"/>
      <c r="E40" s="9"/>
      <c r="F40" s="9"/>
      <c r="G40" s="9"/>
      <c r="H40" s="9"/>
      <c r="I40" s="9"/>
      <c r="J40" s="9"/>
      <c r="K40" s="9"/>
      <c r="L40" s="9"/>
      <c r="M40" s="9"/>
      <c r="N40" s="9"/>
    </row>
    <row r="41" spans="1:14" ht="14.25">
      <c r="A41" s="9"/>
      <c r="B41" s="95"/>
      <c r="C41" s="151"/>
      <c r="D41" s="151"/>
      <c r="E41" s="151"/>
      <c r="F41" s="151"/>
      <c r="G41" s="151"/>
      <c r="H41" s="151"/>
      <c r="I41" s="151"/>
      <c r="J41" s="151"/>
      <c r="K41" s="151"/>
      <c r="L41" s="151"/>
      <c r="M41" s="151"/>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17">
    <mergeCell ref="F11:L13"/>
    <mergeCell ref="D14:E16"/>
    <mergeCell ref="A62:M62"/>
    <mergeCell ref="B29:C31"/>
    <mergeCell ref="D29:L31"/>
    <mergeCell ref="B26:C28"/>
    <mergeCell ref="D26:L28"/>
    <mergeCell ref="K2:L4"/>
    <mergeCell ref="M2:M4"/>
    <mergeCell ref="A8:M8"/>
    <mergeCell ref="B23:C25"/>
    <mergeCell ref="B11:C16"/>
    <mergeCell ref="F14:L16"/>
    <mergeCell ref="D23:G25"/>
    <mergeCell ref="H23:H25"/>
    <mergeCell ref="I23:L25"/>
    <mergeCell ref="D11:E13"/>
  </mergeCells>
  <conditionalFormatting sqref="D23:L31">
    <cfRule type="expression" priority="2" dxfId="5" stopIfTrue="1">
      <formula>$D$14="○"</formula>
    </cfRule>
    <cfRule type="expression" priority="5" dxfId="4" stopIfTrue="1">
      <formula>$D$11="○"</formula>
    </cfRule>
  </conditionalFormatting>
  <dataValidations count="2">
    <dataValidation type="list" allowBlank="1" showInputMessage="1" showErrorMessage="1" sqref="D11:E16">
      <formula1>$M$14:$M$15</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4">
    <tabColor rgb="FFFFFF00"/>
  </sheetPr>
  <dimension ref="A1:AO63"/>
  <sheetViews>
    <sheetView showGridLines="0" view="pageBreakPreview" zoomScaleSheetLayoutView="100" zoomScalePageLayoutView="0" workbookViewId="0" topLeftCell="A15">
      <selection activeCell="A62" sqref="A62:M62"/>
    </sheetView>
  </sheetViews>
  <sheetFormatPr defaultColWidth="6.57421875" defaultRowHeight="15"/>
  <cols>
    <col min="1"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245</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44</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334" t="s">
        <v>96</v>
      </c>
      <c r="C11" s="335"/>
      <c r="D11" s="328"/>
      <c r="E11" s="329"/>
      <c r="F11" s="297" t="s">
        <v>101</v>
      </c>
      <c r="G11" s="298"/>
      <c r="H11" s="298"/>
      <c r="I11" s="298"/>
      <c r="J11" s="298"/>
      <c r="K11" s="298"/>
      <c r="L11" s="299"/>
      <c r="M11" s="10" t="s">
        <v>105</v>
      </c>
      <c r="N11" s="9"/>
    </row>
    <row r="12" spans="1:14" ht="13.5" customHeight="1">
      <c r="A12" s="9"/>
      <c r="B12" s="336"/>
      <c r="C12" s="337"/>
      <c r="D12" s="330"/>
      <c r="E12" s="331"/>
      <c r="F12" s="300"/>
      <c r="G12" s="301"/>
      <c r="H12" s="301"/>
      <c r="I12" s="301"/>
      <c r="J12" s="301"/>
      <c r="K12" s="301"/>
      <c r="L12" s="302"/>
      <c r="M12" s="10"/>
      <c r="N12" s="9"/>
    </row>
    <row r="13" spans="1:14" ht="13.5">
      <c r="A13" s="9"/>
      <c r="B13" s="336"/>
      <c r="C13" s="337"/>
      <c r="D13" s="332"/>
      <c r="E13" s="333"/>
      <c r="F13" s="303"/>
      <c r="G13" s="303"/>
      <c r="H13" s="303"/>
      <c r="I13" s="303"/>
      <c r="J13" s="303"/>
      <c r="K13" s="303"/>
      <c r="L13" s="304"/>
      <c r="M13" s="10"/>
      <c r="N13" s="9"/>
    </row>
    <row r="14" spans="1:14" ht="13.5">
      <c r="A14" s="9"/>
      <c r="B14" s="336"/>
      <c r="C14" s="337"/>
      <c r="D14" s="328"/>
      <c r="E14" s="329"/>
      <c r="F14" s="297" t="s">
        <v>106</v>
      </c>
      <c r="G14" s="298"/>
      <c r="H14" s="298"/>
      <c r="I14" s="298"/>
      <c r="J14" s="298"/>
      <c r="K14" s="298"/>
      <c r="L14" s="299"/>
      <c r="M14" s="10" t="s">
        <v>105</v>
      </c>
      <c r="N14" s="9"/>
    </row>
    <row r="15" spans="1:14" ht="13.5">
      <c r="A15" s="9"/>
      <c r="B15" s="336"/>
      <c r="C15" s="337"/>
      <c r="D15" s="330"/>
      <c r="E15" s="331"/>
      <c r="F15" s="300"/>
      <c r="G15" s="301"/>
      <c r="H15" s="301"/>
      <c r="I15" s="301"/>
      <c r="J15" s="301"/>
      <c r="K15" s="301"/>
      <c r="L15" s="302"/>
      <c r="M15" s="10"/>
      <c r="N15" s="9"/>
    </row>
    <row r="16" spans="1:14" ht="13.5">
      <c r="A16" s="9"/>
      <c r="B16" s="338"/>
      <c r="C16" s="339"/>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9"/>
      <c r="C18" s="9"/>
      <c r="D18" s="9"/>
      <c r="E18" s="9"/>
      <c r="F18" s="9"/>
      <c r="G18" s="9"/>
      <c r="H18" s="9"/>
      <c r="I18" s="9"/>
      <c r="J18" s="9"/>
      <c r="K18" s="9"/>
      <c r="L18" s="9"/>
      <c r="M18" s="9"/>
      <c r="N18" s="9"/>
    </row>
    <row r="19" spans="1:41" ht="14.25">
      <c r="A19" s="9"/>
      <c r="B19" s="138" t="s">
        <v>263</v>
      </c>
      <c r="C19" s="9"/>
      <c r="D19" s="9"/>
      <c r="E19" s="9"/>
      <c r="F19" s="9"/>
      <c r="G19" s="9"/>
      <c r="H19" s="9"/>
      <c r="I19" s="9"/>
      <c r="J19" s="9"/>
      <c r="K19" s="9"/>
      <c r="L19" s="9"/>
      <c r="M19" s="9"/>
      <c r="N19" s="9"/>
      <c r="AO19" s="9"/>
    </row>
    <row r="20" spans="1:14" ht="13.5">
      <c r="A20" s="9"/>
      <c r="B20" s="9"/>
      <c r="C20" s="9"/>
      <c r="D20" s="9"/>
      <c r="E20" s="9"/>
      <c r="F20" s="9"/>
      <c r="G20" s="9"/>
      <c r="H20" s="9"/>
      <c r="I20" s="9"/>
      <c r="J20" s="9"/>
      <c r="K20" s="9"/>
      <c r="L20" s="9"/>
      <c r="M20" s="9"/>
      <c r="N20" s="9"/>
    </row>
    <row r="21" spans="1:14" s="35" customFormat="1" ht="14.25">
      <c r="A21" s="34"/>
      <c r="B21" s="138"/>
      <c r="C21" s="34"/>
      <c r="D21" s="34"/>
      <c r="E21" s="34"/>
      <c r="F21" s="34"/>
      <c r="G21" s="34"/>
      <c r="H21" s="34"/>
      <c r="I21" s="34"/>
      <c r="J21" s="34"/>
      <c r="K21" s="34"/>
      <c r="L21" s="34"/>
      <c r="M21" s="34"/>
      <c r="N21" s="34"/>
    </row>
    <row r="22" spans="1:14" s="35" customFormat="1" ht="13.5">
      <c r="A22" s="34"/>
      <c r="B22" s="22"/>
      <c r="C22" s="34"/>
      <c r="D22" s="34"/>
      <c r="E22" s="34"/>
      <c r="F22" s="34"/>
      <c r="G22" s="34"/>
      <c r="H22" s="34"/>
      <c r="I22" s="34"/>
      <c r="J22" s="34"/>
      <c r="K22" s="34"/>
      <c r="L22" s="34"/>
      <c r="M22" s="34"/>
      <c r="N22" s="34"/>
    </row>
    <row r="23" spans="1:14" s="35" customFormat="1" ht="14.25">
      <c r="A23" s="34"/>
      <c r="B23" s="95"/>
      <c r="C23" s="127"/>
      <c r="D23" s="34"/>
      <c r="E23" s="34"/>
      <c r="F23" s="34"/>
      <c r="G23" s="34"/>
      <c r="H23" s="34"/>
      <c r="I23" s="34"/>
      <c r="J23" s="34"/>
      <c r="K23" s="34"/>
      <c r="L23" s="34"/>
      <c r="M23" s="34"/>
      <c r="N23" s="34"/>
    </row>
    <row r="24" spans="1:14" s="35" customFormat="1" ht="13.5">
      <c r="A24" s="34"/>
      <c r="B24" s="20"/>
      <c r="C24" s="34"/>
      <c r="D24" s="34"/>
      <c r="E24" s="34"/>
      <c r="F24" s="34"/>
      <c r="G24" s="34"/>
      <c r="H24" s="34"/>
      <c r="I24" s="34"/>
      <c r="J24" s="34"/>
      <c r="K24" s="34"/>
      <c r="L24" s="34"/>
      <c r="M24" s="34"/>
      <c r="N24" s="34"/>
    </row>
    <row r="25" spans="1:14" s="35" customFormat="1" ht="14.25">
      <c r="A25" s="34"/>
      <c r="B25" s="95"/>
      <c r="C25" s="34"/>
      <c r="D25" s="34"/>
      <c r="E25" s="34"/>
      <c r="F25" s="34"/>
      <c r="G25" s="34"/>
      <c r="H25" s="34"/>
      <c r="I25" s="34"/>
      <c r="J25" s="34"/>
      <c r="K25" s="34"/>
      <c r="L25" s="34"/>
      <c r="M25" s="34"/>
      <c r="N25" s="34"/>
    </row>
    <row r="26" spans="1:14" ht="14.25">
      <c r="A26" s="9"/>
      <c r="B26" s="95"/>
      <c r="C26" s="9"/>
      <c r="D26" s="9"/>
      <c r="E26" s="9"/>
      <c r="F26" s="9"/>
      <c r="G26" s="9"/>
      <c r="H26" s="9"/>
      <c r="I26" s="9"/>
      <c r="J26" s="9"/>
      <c r="K26" s="9"/>
      <c r="L26" s="9"/>
      <c r="M26" s="9"/>
      <c r="N26" s="9"/>
    </row>
    <row r="27" spans="1:14" ht="14.25">
      <c r="A27" s="9"/>
      <c r="B27" s="95"/>
      <c r="C27" s="9"/>
      <c r="D27" s="9"/>
      <c r="E27" s="9"/>
      <c r="F27" s="9"/>
      <c r="G27" s="9"/>
      <c r="H27" s="9"/>
      <c r="I27" s="9"/>
      <c r="J27" s="9"/>
      <c r="K27" s="9"/>
      <c r="L27" s="9"/>
      <c r="M27" s="9"/>
      <c r="N27" s="9"/>
    </row>
    <row r="28" spans="1:14" ht="13.5">
      <c r="A28" s="9"/>
      <c r="B28" s="9"/>
      <c r="C28" s="9"/>
      <c r="D28" s="9"/>
      <c r="E28" s="9"/>
      <c r="F28" s="9"/>
      <c r="G28" s="9"/>
      <c r="H28" s="9"/>
      <c r="I28" s="9"/>
      <c r="J28" s="9"/>
      <c r="K28" s="9"/>
      <c r="L28" s="9"/>
      <c r="M28" s="9"/>
      <c r="N28" s="9"/>
    </row>
    <row r="29" spans="1:14" ht="13.5">
      <c r="A29" s="9"/>
      <c r="B29" s="9"/>
      <c r="C29" s="9"/>
      <c r="D29" s="9"/>
      <c r="E29" s="9"/>
      <c r="F29" s="9"/>
      <c r="G29" s="9"/>
      <c r="H29" s="9"/>
      <c r="I29" s="9"/>
      <c r="J29" s="9"/>
      <c r="K29" s="9"/>
      <c r="L29" s="9"/>
      <c r="M29" s="9"/>
      <c r="N29" s="9"/>
    </row>
    <row r="30" spans="1:14" ht="13.5">
      <c r="A30" s="9"/>
      <c r="B30" s="9"/>
      <c r="C30" s="9"/>
      <c r="D30" s="9"/>
      <c r="E30" s="9"/>
      <c r="F30" s="9"/>
      <c r="G30" s="9"/>
      <c r="H30" s="9"/>
      <c r="I30" s="9"/>
      <c r="J30" s="9"/>
      <c r="K30" s="9"/>
      <c r="L30" s="9"/>
      <c r="M30" s="9"/>
      <c r="N30" s="9"/>
    </row>
    <row r="31" spans="1:14" ht="13.5">
      <c r="A31" s="9"/>
      <c r="B31" s="9"/>
      <c r="C31" s="9"/>
      <c r="D31" s="9"/>
      <c r="E31" s="9"/>
      <c r="F31" s="9"/>
      <c r="G31" s="9"/>
      <c r="H31" s="9"/>
      <c r="I31" s="9"/>
      <c r="J31" s="9"/>
      <c r="K31" s="9"/>
      <c r="L31" s="9"/>
      <c r="M31" s="9"/>
      <c r="N31" s="9"/>
    </row>
    <row r="32" spans="1:14" ht="13.5">
      <c r="A32" s="9"/>
      <c r="B32" s="9"/>
      <c r="C32" s="9"/>
      <c r="D32" s="9"/>
      <c r="E32" s="9"/>
      <c r="F32" s="9"/>
      <c r="G32" s="9"/>
      <c r="H32" s="9"/>
      <c r="I32" s="9"/>
      <c r="J32" s="9"/>
      <c r="K32" s="9"/>
      <c r="L32" s="9"/>
      <c r="M32" s="9"/>
      <c r="N32" s="9"/>
    </row>
    <row r="33" spans="1:14" ht="13.5">
      <c r="A33" s="9"/>
      <c r="B33" s="9"/>
      <c r="C33" s="9"/>
      <c r="D33" s="9"/>
      <c r="E33" s="9"/>
      <c r="F33" s="9"/>
      <c r="G33" s="9"/>
      <c r="H33" s="9"/>
      <c r="I33" s="9"/>
      <c r="J33" s="9"/>
      <c r="K33" s="9"/>
      <c r="L33" s="9"/>
      <c r="M33" s="9"/>
      <c r="N33" s="9"/>
    </row>
    <row r="34" spans="1:14" ht="13.5">
      <c r="A34" s="9"/>
      <c r="B34" s="9"/>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ht="13.5">
      <c r="A36" s="9"/>
      <c r="B36" s="9"/>
      <c r="C36" s="9"/>
      <c r="D36" s="9"/>
      <c r="E36" s="9"/>
      <c r="F36" s="9"/>
      <c r="G36" s="9"/>
      <c r="H36" s="9"/>
      <c r="I36" s="9"/>
      <c r="J36" s="9"/>
      <c r="K36" s="9"/>
      <c r="L36" s="9"/>
      <c r="M36" s="9"/>
      <c r="N36" s="9"/>
    </row>
    <row r="37" spans="1:14" ht="13.5">
      <c r="A37" s="9"/>
      <c r="B37" s="9"/>
      <c r="C37" s="9"/>
      <c r="D37" s="9"/>
      <c r="E37" s="9"/>
      <c r="F37" s="9"/>
      <c r="G37" s="9"/>
      <c r="H37" s="9"/>
      <c r="I37" s="9"/>
      <c r="J37" s="9"/>
      <c r="K37" s="9"/>
      <c r="L37" s="9"/>
      <c r="M37" s="9"/>
      <c r="N37" s="9"/>
    </row>
    <row r="38" spans="1:14" ht="13.5">
      <c r="A38" s="9"/>
      <c r="B38" s="9"/>
      <c r="C38" s="9"/>
      <c r="D38" s="9"/>
      <c r="E38" s="9"/>
      <c r="F38" s="9"/>
      <c r="G38" s="9"/>
      <c r="H38" s="9"/>
      <c r="I38" s="9"/>
      <c r="J38" s="9"/>
      <c r="K38" s="9"/>
      <c r="L38" s="9"/>
      <c r="M38" s="9"/>
      <c r="N38" s="9"/>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formatCells="0" selectLockedCells="1"/>
  <mergeCells count="9">
    <mergeCell ref="K2:L4"/>
    <mergeCell ref="M2:M4"/>
    <mergeCell ref="A62:M62"/>
    <mergeCell ref="A8:M8"/>
    <mergeCell ref="B11:C16"/>
    <mergeCell ref="D11:E13"/>
    <mergeCell ref="F11:L13"/>
    <mergeCell ref="D14:E16"/>
    <mergeCell ref="F14:L16"/>
  </mergeCells>
  <dataValidations count="2">
    <dataValidation type="list" allowBlank="1" showInputMessage="1" showErrorMessage="1" sqref="D14:E16">
      <formula1>$M$14:$M$15</formula1>
    </dataValidation>
    <dataValidation type="list" allowBlank="1" showInputMessage="1" showErrorMessage="1" sqref="D11:E13">
      <formula1>$M$11:$M$12</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5">
    <tabColor rgb="FFFFFF00"/>
  </sheetPr>
  <dimension ref="A1:AO62"/>
  <sheetViews>
    <sheetView showGridLines="0" view="pageBreakPreview" zoomScaleSheetLayoutView="100" zoomScalePageLayoutView="0" workbookViewId="0" topLeftCell="A12">
      <selection activeCell="H23" sqref="H23:H25"/>
    </sheetView>
  </sheetViews>
  <sheetFormatPr defaultColWidth="6.57421875" defaultRowHeight="15"/>
  <cols>
    <col min="1" max="3" width="6.421875" style="11" customWidth="1"/>
    <col min="4" max="4" width="7.57421875" style="11" bestFit="1" customWidth="1"/>
    <col min="5" max="13" width="6.421875" style="11" customWidth="1"/>
    <col min="14" max="14" width="3.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350</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351</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704" t="s">
        <v>410</v>
      </c>
      <c r="C11" s="705"/>
      <c r="D11" s="328"/>
      <c r="E11" s="329"/>
      <c r="F11" s="297" t="s">
        <v>220</v>
      </c>
      <c r="G11" s="298"/>
      <c r="H11" s="298"/>
      <c r="I11" s="298"/>
      <c r="J11" s="298"/>
      <c r="K11" s="298"/>
      <c r="L11" s="299"/>
      <c r="M11" s="10" t="s">
        <v>0</v>
      </c>
      <c r="N11" s="189"/>
    </row>
    <row r="12" spans="1:14" ht="13.5" customHeight="1">
      <c r="A12" s="9"/>
      <c r="B12" s="706"/>
      <c r="C12" s="707"/>
      <c r="D12" s="330"/>
      <c r="E12" s="331"/>
      <c r="F12" s="300"/>
      <c r="G12" s="301"/>
      <c r="H12" s="301"/>
      <c r="I12" s="301"/>
      <c r="J12" s="301"/>
      <c r="K12" s="301"/>
      <c r="L12" s="302"/>
      <c r="M12" s="10"/>
      <c r="N12" s="189"/>
    </row>
    <row r="13" spans="1:14" ht="13.5">
      <c r="A13" s="9"/>
      <c r="B13" s="706"/>
      <c r="C13" s="707"/>
      <c r="D13" s="332"/>
      <c r="E13" s="333"/>
      <c r="F13" s="303"/>
      <c r="G13" s="303"/>
      <c r="H13" s="303"/>
      <c r="I13" s="303"/>
      <c r="J13" s="303"/>
      <c r="K13" s="303"/>
      <c r="L13" s="304"/>
      <c r="M13" s="10"/>
      <c r="N13" s="9"/>
    </row>
    <row r="14" spans="1:14" ht="13.5">
      <c r="A14" s="9"/>
      <c r="B14" s="706"/>
      <c r="C14" s="707"/>
      <c r="D14" s="328"/>
      <c r="E14" s="329"/>
      <c r="F14" s="297" t="s">
        <v>216</v>
      </c>
      <c r="G14" s="298"/>
      <c r="H14" s="298"/>
      <c r="I14" s="298"/>
      <c r="J14" s="298"/>
      <c r="K14" s="298"/>
      <c r="L14" s="299"/>
      <c r="M14" s="10" t="s">
        <v>0</v>
      </c>
      <c r="N14" s="9"/>
    </row>
    <row r="15" spans="1:14" ht="13.5">
      <c r="A15" s="9"/>
      <c r="B15" s="706"/>
      <c r="C15" s="707"/>
      <c r="D15" s="330"/>
      <c r="E15" s="331"/>
      <c r="F15" s="300"/>
      <c r="G15" s="301"/>
      <c r="H15" s="301"/>
      <c r="I15" s="301"/>
      <c r="J15" s="301"/>
      <c r="K15" s="301"/>
      <c r="L15" s="302"/>
      <c r="M15" s="10"/>
      <c r="N15" s="9"/>
    </row>
    <row r="16" spans="1:14" ht="13.5">
      <c r="A16" s="9"/>
      <c r="B16" s="716"/>
      <c r="C16" s="717"/>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213</v>
      </c>
      <c r="C22" s="13"/>
      <c r="D22" s="13"/>
      <c r="E22" s="13"/>
      <c r="F22" s="13"/>
      <c r="G22" s="13"/>
      <c r="H22" s="13"/>
      <c r="I22" s="13"/>
      <c r="J22" s="13"/>
      <c r="K22" s="13"/>
      <c r="L22" s="13"/>
      <c r="M22" s="9"/>
      <c r="N22" s="9"/>
    </row>
    <row r="23" spans="1:14" ht="13.5" customHeight="1">
      <c r="A23" s="9"/>
      <c r="B23" s="715" t="s">
        <v>411</v>
      </c>
      <c r="C23" s="715"/>
      <c r="D23" s="689" t="s">
        <v>201</v>
      </c>
      <c r="E23" s="690"/>
      <c r="F23" s="690"/>
      <c r="G23" s="690"/>
      <c r="H23" s="718"/>
      <c r="I23" s="708" t="s">
        <v>412</v>
      </c>
      <c r="J23" s="708"/>
      <c r="K23" s="708"/>
      <c r="L23" s="709"/>
      <c r="M23" s="9"/>
      <c r="N23" s="9">
        <v>22</v>
      </c>
    </row>
    <row r="24" spans="1:14" ht="13.5" customHeight="1">
      <c r="A24" s="9"/>
      <c r="B24" s="715"/>
      <c r="C24" s="715"/>
      <c r="D24" s="691"/>
      <c r="E24" s="692"/>
      <c r="F24" s="692"/>
      <c r="G24" s="692"/>
      <c r="H24" s="719"/>
      <c r="I24" s="710"/>
      <c r="J24" s="710"/>
      <c r="K24" s="710"/>
      <c r="L24" s="711"/>
      <c r="M24" s="9"/>
      <c r="N24" s="9">
        <v>23</v>
      </c>
    </row>
    <row r="25" spans="1:14" ht="13.5" customHeight="1">
      <c r="A25" s="9"/>
      <c r="B25" s="715"/>
      <c r="C25" s="715"/>
      <c r="D25" s="693"/>
      <c r="E25" s="694"/>
      <c r="F25" s="694"/>
      <c r="G25" s="694"/>
      <c r="H25" s="720"/>
      <c r="I25" s="712"/>
      <c r="J25" s="712"/>
      <c r="K25" s="712"/>
      <c r="L25" s="713"/>
      <c r="M25" s="9"/>
      <c r="N25" s="9">
        <v>24</v>
      </c>
    </row>
    <row r="26" spans="1:14" ht="13.5" customHeight="1">
      <c r="A26" s="9"/>
      <c r="B26" s="704" t="s">
        <v>413</v>
      </c>
      <c r="C26" s="705"/>
      <c r="D26" s="721"/>
      <c r="E26" s="714" t="s">
        <v>414</v>
      </c>
      <c r="F26" s="714"/>
      <c r="G26" s="714"/>
      <c r="H26" s="714"/>
      <c r="I26" s="714"/>
      <c r="J26" s="714"/>
      <c r="K26" s="714"/>
      <c r="L26" s="714"/>
      <c r="M26" s="41" t="s">
        <v>0</v>
      </c>
      <c r="N26" s="9"/>
    </row>
    <row r="27" spans="1:14" ht="13.5">
      <c r="A27" s="9"/>
      <c r="B27" s="706"/>
      <c r="C27" s="707"/>
      <c r="D27" s="721"/>
      <c r="E27" s="714"/>
      <c r="F27" s="714"/>
      <c r="G27" s="714"/>
      <c r="H27" s="714"/>
      <c r="I27" s="714"/>
      <c r="J27" s="714"/>
      <c r="K27" s="714"/>
      <c r="L27" s="714"/>
      <c r="M27" s="41"/>
      <c r="N27" s="9"/>
    </row>
    <row r="28" spans="1:14" ht="13.5" customHeight="1">
      <c r="A28" s="9"/>
      <c r="B28" s="706"/>
      <c r="C28" s="707"/>
      <c r="D28" s="721"/>
      <c r="E28" s="714" t="s">
        <v>282</v>
      </c>
      <c r="F28" s="714"/>
      <c r="G28" s="714"/>
      <c r="H28" s="714"/>
      <c r="I28" s="714"/>
      <c r="J28" s="714"/>
      <c r="K28" s="714"/>
      <c r="L28" s="714"/>
      <c r="M28" s="41" t="s">
        <v>0</v>
      </c>
      <c r="N28" s="9"/>
    </row>
    <row r="29" spans="1:14" ht="13.5" customHeight="1">
      <c r="A29" s="9"/>
      <c r="B29" s="706"/>
      <c r="C29" s="707"/>
      <c r="D29" s="721"/>
      <c r="E29" s="714"/>
      <c r="F29" s="714"/>
      <c r="G29" s="714"/>
      <c r="H29" s="714"/>
      <c r="I29" s="714"/>
      <c r="J29" s="714"/>
      <c r="K29" s="714"/>
      <c r="L29" s="714"/>
      <c r="M29" s="41"/>
      <c r="N29" s="9"/>
    </row>
    <row r="30" spans="1:14" ht="13.5" customHeight="1">
      <c r="A30" s="9"/>
      <c r="B30" s="722" t="s">
        <v>352</v>
      </c>
      <c r="C30" s="723"/>
      <c r="D30" s="721"/>
      <c r="E30" s="714" t="s">
        <v>283</v>
      </c>
      <c r="F30" s="714"/>
      <c r="G30" s="714"/>
      <c r="H30" s="714"/>
      <c r="I30" s="714"/>
      <c r="J30" s="714"/>
      <c r="K30" s="714"/>
      <c r="L30" s="714"/>
      <c r="M30" s="41" t="s">
        <v>353</v>
      </c>
      <c r="N30" s="9"/>
    </row>
    <row r="31" spans="1:14" ht="13.5">
      <c r="A31" s="9"/>
      <c r="B31" s="722"/>
      <c r="C31" s="723"/>
      <c r="D31" s="721"/>
      <c r="E31" s="714"/>
      <c r="F31" s="714"/>
      <c r="G31" s="714"/>
      <c r="H31" s="714"/>
      <c r="I31" s="714"/>
      <c r="J31" s="714"/>
      <c r="K31" s="714"/>
      <c r="L31" s="714"/>
      <c r="M31" s="41"/>
      <c r="N31" s="9"/>
    </row>
    <row r="32" spans="1:14" ht="13.5" customHeight="1">
      <c r="A32" s="9"/>
      <c r="B32" s="722"/>
      <c r="C32" s="723"/>
      <c r="D32" s="721"/>
      <c r="E32" s="714" t="s">
        <v>284</v>
      </c>
      <c r="F32" s="714"/>
      <c r="G32" s="714"/>
      <c r="H32" s="714"/>
      <c r="I32" s="714"/>
      <c r="J32" s="714"/>
      <c r="K32" s="714"/>
      <c r="L32" s="714"/>
      <c r="M32" s="41" t="s">
        <v>353</v>
      </c>
      <c r="N32" s="9"/>
    </row>
    <row r="33" spans="1:14" ht="13.5">
      <c r="A33" s="9"/>
      <c r="B33" s="724"/>
      <c r="C33" s="725"/>
      <c r="D33" s="721"/>
      <c r="E33" s="714"/>
      <c r="F33" s="714"/>
      <c r="G33" s="714"/>
      <c r="H33" s="714"/>
      <c r="I33" s="714"/>
      <c r="J33" s="714"/>
      <c r="K33" s="714"/>
      <c r="L33" s="714"/>
      <c r="M33" s="41"/>
      <c r="N33" s="9"/>
    </row>
    <row r="34" spans="1:14" ht="13.5">
      <c r="A34" s="9"/>
      <c r="B34" s="9"/>
      <c r="C34" s="9"/>
      <c r="D34" s="32" t="str">
        <f>IF(D14="○","",IF(COUNTBLANK(D26:D33)=8,"　↑　該当するものに○",IF(COUNTBLANK(D26:D33)&lt;=6,"　↑　どれか1つに○","")))</f>
        <v>　↑　該当するものに○</v>
      </c>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ht="13.5">
      <c r="A36" s="9"/>
      <c r="B36" s="9"/>
      <c r="C36" s="182" t="s">
        <v>415</v>
      </c>
      <c r="D36" s="9"/>
      <c r="E36" s="9"/>
      <c r="F36" s="9"/>
      <c r="G36" s="9"/>
      <c r="H36" s="9"/>
      <c r="I36" s="9"/>
      <c r="J36" s="9"/>
      <c r="K36" s="9"/>
      <c r="L36" s="9"/>
      <c r="M36" s="9"/>
      <c r="N36" s="9"/>
    </row>
    <row r="37" spans="1:14" ht="13.5">
      <c r="A37" s="9"/>
      <c r="B37" s="9"/>
      <c r="C37" s="9"/>
      <c r="D37" s="9"/>
      <c r="E37" s="9"/>
      <c r="F37" s="9"/>
      <c r="G37" s="9"/>
      <c r="H37" s="9"/>
      <c r="I37" s="9"/>
      <c r="J37" s="9"/>
      <c r="K37" s="9"/>
      <c r="L37" s="9"/>
      <c r="M37" s="9"/>
      <c r="N37" s="9"/>
    </row>
    <row r="38" spans="1:14" s="35" customFormat="1" ht="14.25" customHeight="1">
      <c r="A38" s="34"/>
      <c r="B38" s="138" t="s">
        <v>354</v>
      </c>
      <c r="C38" s="127"/>
      <c r="D38" s="127"/>
      <c r="E38" s="127"/>
      <c r="F38" s="127"/>
      <c r="G38" s="127"/>
      <c r="H38" s="127"/>
      <c r="I38" s="127"/>
      <c r="J38" s="127"/>
      <c r="K38" s="127"/>
      <c r="L38" s="127"/>
      <c r="M38" s="127"/>
      <c r="N38" s="34"/>
    </row>
    <row r="39" spans="1:14" s="35" customFormat="1" ht="14.25">
      <c r="A39" s="34"/>
      <c r="B39" s="138"/>
      <c r="C39" s="34"/>
      <c r="D39" s="34"/>
      <c r="E39" s="34"/>
      <c r="F39" s="34"/>
      <c r="G39" s="34"/>
      <c r="H39" s="34"/>
      <c r="I39" s="34"/>
      <c r="J39" s="34"/>
      <c r="K39" s="34"/>
      <c r="L39" s="34"/>
      <c r="M39" s="34"/>
      <c r="N39" s="34"/>
    </row>
    <row r="40" spans="1:14" s="35" customFormat="1" ht="13.5">
      <c r="A40" s="34"/>
      <c r="B40" s="22"/>
      <c r="C40" s="34"/>
      <c r="D40" s="34"/>
      <c r="E40" s="34"/>
      <c r="F40" s="34"/>
      <c r="G40" s="34"/>
      <c r="H40" s="34"/>
      <c r="I40" s="34"/>
      <c r="J40" s="34"/>
      <c r="K40" s="34"/>
      <c r="L40" s="34"/>
      <c r="M40" s="34"/>
      <c r="N40" s="34"/>
    </row>
    <row r="41" spans="1:14" s="35" customFormat="1" ht="13.5">
      <c r="A41" s="34"/>
      <c r="B41" s="22"/>
      <c r="C41" s="34"/>
      <c r="D41" s="34"/>
      <c r="E41" s="34"/>
      <c r="F41" s="34"/>
      <c r="G41" s="34"/>
      <c r="H41" s="34"/>
      <c r="I41" s="34"/>
      <c r="J41" s="34"/>
      <c r="K41" s="34"/>
      <c r="L41" s="34"/>
      <c r="M41" s="34"/>
      <c r="N41" s="34"/>
    </row>
    <row r="42" spans="1:14" s="35" customFormat="1" ht="13.5">
      <c r="A42" s="34"/>
      <c r="B42" s="22"/>
      <c r="C42" s="34"/>
      <c r="D42" s="34"/>
      <c r="E42" s="34"/>
      <c r="F42" s="34"/>
      <c r="G42" s="34"/>
      <c r="H42" s="34"/>
      <c r="I42" s="34"/>
      <c r="J42" s="34"/>
      <c r="K42" s="34"/>
      <c r="L42" s="34"/>
      <c r="M42" s="34"/>
      <c r="N42" s="34"/>
    </row>
    <row r="43" spans="1:14" s="35" customFormat="1" ht="13.5">
      <c r="A43" s="34"/>
      <c r="B43" s="22"/>
      <c r="C43" s="34"/>
      <c r="D43" s="34"/>
      <c r="E43" s="34"/>
      <c r="F43" s="34"/>
      <c r="G43" s="34"/>
      <c r="H43" s="34"/>
      <c r="I43" s="34"/>
      <c r="J43" s="34"/>
      <c r="K43" s="34"/>
      <c r="L43" s="34"/>
      <c r="M43" s="34"/>
      <c r="N43" s="34"/>
    </row>
    <row r="44" spans="1:14" s="35" customFormat="1" ht="13.5">
      <c r="A44" s="34"/>
      <c r="B44" s="22"/>
      <c r="C44" s="34"/>
      <c r="D44" s="34"/>
      <c r="E44" s="34"/>
      <c r="F44" s="34"/>
      <c r="G44" s="34"/>
      <c r="H44" s="34"/>
      <c r="I44" s="34"/>
      <c r="J44" s="34"/>
      <c r="K44" s="34"/>
      <c r="L44" s="34"/>
      <c r="M44" s="34"/>
      <c r="N44" s="34"/>
    </row>
    <row r="45" spans="1:14" s="35" customFormat="1" ht="13.5">
      <c r="A45" s="34"/>
      <c r="B45" s="22"/>
      <c r="C45" s="34"/>
      <c r="D45" s="34"/>
      <c r="E45" s="34"/>
      <c r="F45" s="34"/>
      <c r="G45" s="34"/>
      <c r="H45" s="34"/>
      <c r="I45" s="34"/>
      <c r="J45" s="34"/>
      <c r="K45" s="34"/>
      <c r="L45" s="34"/>
      <c r="M45" s="34"/>
      <c r="N45" s="34"/>
    </row>
    <row r="46" spans="1:14" s="35" customFormat="1" ht="13.5">
      <c r="A46" s="34"/>
      <c r="B46" s="22"/>
      <c r="C46" s="34"/>
      <c r="D46" s="34"/>
      <c r="E46" s="34"/>
      <c r="F46" s="34"/>
      <c r="G46" s="34"/>
      <c r="H46" s="34"/>
      <c r="I46" s="34"/>
      <c r="J46" s="34"/>
      <c r="K46" s="34"/>
      <c r="L46" s="34"/>
      <c r="M46" s="34"/>
      <c r="N46" s="34"/>
    </row>
    <row r="47" spans="1:14" s="35" customFormat="1" ht="13.5" customHeight="1">
      <c r="A47" s="34"/>
      <c r="B47" s="127"/>
      <c r="C47" s="127"/>
      <c r="D47" s="127"/>
      <c r="E47" s="127"/>
      <c r="F47" s="127"/>
      <c r="G47" s="127"/>
      <c r="H47" s="127"/>
      <c r="I47" s="127"/>
      <c r="J47" s="127"/>
      <c r="K47" s="127"/>
      <c r="L47" s="127"/>
      <c r="M47" s="127"/>
      <c r="N47" s="34"/>
    </row>
    <row r="48" spans="1:14" s="35" customFormat="1" ht="14.25" customHeight="1">
      <c r="A48" s="34"/>
      <c r="B48" s="127"/>
      <c r="C48" s="127"/>
      <c r="D48" s="127"/>
      <c r="E48" s="127"/>
      <c r="F48" s="127"/>
      <c r="G48" s="127"/>
      <c r="H48" s="127"/>
      <c r="I48" s="127"/>
      <c r="J48" s="127"/>
      <c r="K48" s="127"/>
      <c r="L48" s="127"/>
      <c r="M48" s="127"/>
      <c r="N48" s="34"/>
    </row>
    <row r="49" spans="1:14" ht="14.25" customHeight="1">
      <c r="A49" s="9"/>
      <c r="B49" s="127"/>
      <c r="C49" s="127"/>
      <c r="D49" s="127"/>
      <c r="E49" s="127"/>
      <c r="F49" s="127"/>
      <c r="G49" s="127"/>
      <c r="H49" s="127"/>
      <c r="I49" s="127"/>
      <c r="J49" s="127"/>
      <c r="K49" s="127"/>
      <c r="L49" s="127"/>
      <c r="M49" s="127"/>
      <c r="N49" s="34"/>
    </row>
    <row r="50" spans="1:14" ht="14.25" customHeight="1">
      <c r="A50" s="9"/>
      <c r="B50" s="127"/>
      <c r="C50" s="127"/>
      <c r="D50" s="127"/>
      <c r="E50" s="127"/>
      <c r="F50" s="127"/>
      <c r="G50" s="127"/>
      <c r="H50" s="127"/>
      <c r="I50" s="127"/>
      <c r="J50" s="127"/>
      <c r="K50" s="127"/>
      <c r="L50" s="127"/>
      <c r="M50" s="127"/>
      <c r="N50" s="34"/>
    </row>
    <row r="51" spans="1:14" ht="14.25" customHeight="1">
      <c r="A51" s="9"/>
      <c r="B51" s="127"/>
      <c r="C51" s="127"/>
      <c r="D51" s="127"/>
      <c r="E51" s="127"/>
      <c r="F51" s="127"/>
      <c r="G51" s="127"/>
      <c r="H51" s="127"/>
      <c r="I51" s="127"/>
      <c r="J51" s="127"/>
      <c r="K51" s="127"/>
      <c r="L51" s="127"/>
      <c r="M51" s="127"/>
      <c r="N51" s="34"/>
    </row>
    <row r="52" spans="1:14" ht="14.25">
      <c r="A52" s="9"/>
      <c r="B52" s="36"/>
      <c r="C52" s="9"/>
      <c r="D52" s="9"/>
      <c r="E52" s="9"/>
      <c r="F52" s="9"/>
      <c r="G52" s="9"/>
      <c r="H52" s="9"/>
      <c r="I52" s="9"/>
      <c r="J52" s="9"/>
      <c r="K52" s="9"/>
      <c r="L52" s="9"/>
      <c r="M52" s="9"/>
      <c r="N52" s="34"/>
    </row>
    <row r="53" spans="1:14" ht="14.25">
      <c r="A53" s="9"/>
      <c r="B53" s="36"/>
      <c r="C53" s="9"/>
      <c r="D53" s="9"/>
      <c r="E53" s="9"/>
      <c r="F53" s="9"/>
      <c r="G53" s="9"/>
      <c r="H53" s="9"/>
      <c r="I53" s="9"/>
      <c r="J53" s="9"/>
      <c r="K53" s="9"/>
      <c r="L53" s="9"/>
      <c r="M53" s="9"/>
      <c r="N53" s="34"/>
    </row>
    <row r="54" spans="1:14" ht="14.25">
      <c r="A54" s="9"/>
      <c r="B54" s="36"/>
      <c r="C54" s="9"/>
      <c r="D54" s="9"/>
      <c r="E54" s="9"/>
      <c r="F54" s="9"/>
      <c r="G54" s="9"/>
      <c r="H54" s="9"/>
      <c r="I54" s="9"/>
      <c r="J54" s="9"/>
      <c r="K54" s="9"/>
      <c r="L54" s="9"/>
      <c r="M54" s="9"/>
      <c r="N54" s="34"/>
    </row>
    <row r="55" spans="1:14" ht="14.25">
      <c r="A55" s="9"/>
      <c r="B55" s="36"/>
      <c r="C55" s="9"/>
      <c r="D55" s="9"/>
      <c r="E55" s="9"/>
      <c r="F55" s="9"/>
      <c r="G55" s="9"/>
      <c r="H55" s="9"/>
      <c r="I55" s="9"/>
      <c r="J55" s="9"/>
      <c r="K55" s="9"/>
      <c r="L55" s="9"/>
      <c r="M55" s="9"/>
      <c r="N55" s="34"/>
    </row>
    <row r="56" spans="1:14" ht="14.25">
      <c r="A56" s="9"/>
      <c r="B56" s="36"/>
      <c r="C56" s="9"/>
      <c r="D56" s="9"/>
      <c r="E56" s="9"/>
      <c r="F56" s="9"/>
      <c r="G56" s="9"/>
      <c r="H56" s="9"/>
      <c r="I56" s="9"/>
      <c r="J56" s="9"/>
      <c r="K56" s="9"/>
      <c r="L56" s="9"/>
      <c r="M56" s="9"/>
      <c r="N56" s="34"/>
    </row>
    <row r="57" spans="1:14" ht="14.25">
      <c r="A57" s="9"/>
      <c r="B57" s="36"/>
      <c r="C57" s="9"/>
      <c r="D57" s="9"/>
      <c r="E57" s="9"/>
      <c r="F57" s="9"/>
      <c r="G57" s="9"/>
      <c r="H57" s="9"/>
      <c r="I57" s="9"/>
      <c r="J57" s="9"/>
      <c r="K57" s="9"/>
      <c r="L57" s="9"/>
      <c r="M57" s="9"/>
      <c r="N57" s="9"/>
    </row>
    <row r="58" spans="1:14" ht="14.25">
      <c r="A58" s="9"/>
      <c r="B58" s="36"/>
      <c r="C58" s="9"/>
      <c r="D58" s="9"/>
      <c r="E58" s="9"/>
      <c r="F58" s="9"/>
      <c r="G58" s="9"/>
      <c r="H58" s="9"/>
      <c r="I58" s="9"/>
      <c r="J58" s="9"/>
      <c r="K58" s="9"/>
      <c r="L58" s="9"/>
      <c r="M58" s="9"/>
      <c r="N58" s="9"/>
    </row>
    <row r="59" spans="1:14" ht="14.25">
      <c r="A59" s="9"/>
      <c r="B59" s="36"/>
      <c r="C59" s="9"/>
      <c r="D59" s="9"/>
      <c r="E59" s="9"/>
      <c r="F59" s="9"/>
      <c r="G59" s="9"/>
      <c r="H59" s="9"/>
      <c r="I59" s="9"/>
      <c r="J59" s="9"/>
      <c r="K59" s="9"/>
      <c r="L59" s="9"/>
      <c r="M59" s="9"/>
      <c r="N59" s="9"/>
    </row>
    <row r="60" spans="1:14" ht="14.25">
      <c r="A60" s="9"/>
      <c r="B60" s="36"/>
      <c r="C60" s="9"/>
      <c r="D60" s="9"/>
      <c r="E60" s="9"/>
      <c r="F60" s="9"/>
      <c r="G60" s="9"/>
      <c r="H60" s="9"/>
      <c r="I60" s="9"/>
      <c r="J60" s="9"/>
      <c r="K60" s="9"/>
      <c r="L60" s="9"/>
      <c r="M60" s="9"/>
      <c r="N60" s="9"/>
    </row>
    <row r="61" spans="1:14" ht="18.75">
      <c r="A61" s="316" t="s">
        <v>355</v>
      </c>
      <c r="B61" s="316"/>
      <c r="C61" s="316"/>
      <c r="D61" s="316"/>
      <c r="E61" s="316"/>
      <c r="F61" s="316"/>
      <c r="G61" s="316"/>
      <c r="H61" s="316"/>
      <c r="I61" s="316"/>
      <c r="J61" s="316"/>
      <c r="K61" s="316"/>
      <c r="L61" s="316"/>
      <c r="M61" s="316"/>
      <c r="N61" s="9"/>
    </row>
    <row r="62" spans="1:14" ht="13.5">
      <c r="A62" s="9"/>
      <c r="B62" s="9"/>
      <c r="C62" s="9"/>
      <c r="D62" s="9"/>
      <c r="E62" s="9"/>
      <c r="F62" s="9"/>
      <c r="G62" s="9"/>
      <c r="H62" s="9"/>
      <c r="I62" s="9"/>
      <c r="J62" s="9"/>
      <c r="K62" s="9"/>
      <c r="L62" s="9"/>
      <c r="M62" s="9"/>
      <c r="N62" s="9"/>
    </row>
  </sheetData>
  <sheetProtection sheet="1" objects="1" formatCells="0" selectLockedCells="1"/>
  <mergeCells count="23">
    <mergeCell ref="M2:M4"/>
    <mergeCell ref="D32:D33"/>
    <mergeCell ref="D28:D29"/>
    <mergeCell ref="D14:E16"/>
    <mergeCell ref="F14:L16"/>
    <mergeCell ref="D26:D27"/>
    <mergeCell ref="E28:L29"/>
    <mergeCell ref="A61:M61"/>
    <mergeCell ref="A8:M8"/>
    <mergeCell ref="B23:C25"/>
    <mergeCell ref="B11:C16"/>
    <mergeCell ref="D11:E13"/>
    <mergeCell ref="H23:H25"/>
    <mergeCell ref="E26:L27"/>
    <mergeCell ref="F11:L13"/>
    <mergeCell ref="D30:D31"/>
    <mergeCell ref="B30:C33"/>
    <mergeCell ref="B26:C29"/>
    <mergeCell ref="I23:L25"/>
    <mergeCell ref="K2:L4"/>
    <mergeCell ref="D23:G25"/>
    <mergeCell ref="E30:L31"/>
    <mergeCell ref="E32:L33"/>
  </mergeCells>
  <conditionalFormatting sqref="D26:D33 E26 D23:L25 E28 E30 E32">
    <cfRule type="expression" priority="8" dxfId="4" stopIfTrue="1">
      <formula>$D$11="○"</formula>
    </cfRule>
  </conditionalFormatting>
  <conditionalFormatting sqref="D23:L33">
    <cfRule type="expression" priority="3" dxfId="5" stopIfTrue="1">
      <formula>$D$14="○"</formula>
    </cfRule>
  </conditionalFormatting>
  <dataValidations count="7">
    <dataValidation type="list" allowBlank="1" showInputMessage="1" showErrorMessage="1" sqref="D26:D27">
      <formula1>$M$26:$M$27</formula1>
    </dataValidation>
    <dataValidation type="list" allowBlank="1" showInputMessage="1" showErrorMessage="1" sqref="D28:D29">
      <formula1>$M$28:$M$29</formula1>
    </dataValidation>
    <dataValidation type="list" allowBlank="1" showInputMessage="1" showErrorMessage="1" sqref="D30:D31">
      <formula1>$M$30:$M$31</formula1>
    </dataValidation>
    <dataValidation type="list" allowBlank="1" showInputMessage="1" showErrorMessage="1" sqref="D32:D33">
      <formula1>$M$32:$M$33</formula1>
    </dataValidation>
    <dataValidation type="list" allowBlank="1" showInputMessage="1" showErrorMessage="1" sqref="D11:E13">
      <formula1>$M$11:$M$12</formula1>
    </dataValidation>
    <dataValidation type="list" allowBlank="1" showInputMessage="1" showErrorMessage="1" sqref="D14:E16">
      <formula1>$M$14:$M$15</formula1>
    </dataValidation>
    <dataValidation type="list" allowBlank="1" showInputMessage="1" showErrorMessage="1" sqref="H23:H25">
      <formula1>$N$23:$N$26</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6">
    <tabColor rgb="FFFFFF00"/>
  </sheetPr>
  <dimension ref="A1:AO63"/>
  <sheetViews>
    <sheetView showGridLines="0" view="pageBreakPreview" zoomScaleSheetLayoutView="100" zoomScalePageLayoutView="0" workbookViewId="0" topLeftCell="A15">
      <selection activeCell="A62" sqref="A62:M62"/>
    </sheetView>
  </sheetViews>
  <sheetFormatPr defaultColWidth="6.57421875" defaultRowHeight="15"/>
  <cols>
    <col min="1" max="1" width="6.421875" style="11" customWidth="1"/>
    <col min="2" max="3" width="6.57421875" style="11" customWidth="1"/>
    <col min="4"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246</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89" t="s">
        <v>417</v>
      </c>
      <c r="B8" s="389"/>
      <c r="C8" s="389"/>
      <c r="D8" s="389"/>
      <c r="E8" s="389"/>
      <c r="F8" s="389"/>
      <c r="G8" s="389"/>
      <c r="H8" s="389"/>
      <c r="I8" s="389"/>
      <c r="J8" s="389"/>
      <c r="K8" s="389"/>
      <c r="L8" s="389"/>
      <c r="M8" s="389"/>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704" t="s">
        <v>416</v>
      </c>
      <c r="C11" s="705"/>
      <c r="D11" s="328"/>
      <c r="E11" s="329"/>
      <c r="F11" s="297" t="s">
        <v>101</v>
      </c>
      <c r="G11" s="298"/>
      <c r="H11" s="298"/>
      <c r="I11" s="298"/>
      <c r="J11" s="298"/>
      <c r="K11" s="298"/>
      <c r="L11" s="299"/>
      <c r="M11" s="10" t="s">
        <v>105</v>
      </c>
      <c r="N11" s="9"/>
    </row>
    <row r="12" spans="1:14" ht="13.5" customHeight="1">
      <c r="A12" s="9"/>
      <c r="B12" s="706"/>
      <c r="C12" s="707"/>
      <c r="D12" s="330"/>
      <c r="E12" s="331"/>
      <c r="F12" s="300"/>
      <c r="G12" s="301"/>
      <c r="H12" s="301"/>
      <c r="I12" s="301"/>
      <c r="J12" s="301"/>
      <c r="K12" s="301"/>
      <c r="L12" s="302"/>
      <c r="M12" s="10"/>
      <c r="N12" s="9"/>
    </row>
    <row r="13" spans="1:14" ht="13.5">
      <c r="A13" s="9"/>
      <c r="B13" s="706"/>
      <c r="C13" s="707"/>
      <c r="D13" s="332"/>
      <c r="E13" s="333"/>
      <c r="F13" s="303"/>
      <c r="G13" s="303"/>
      <c r="H13" s="303"/>
      <c r="I13" s="303"/>
      <c r="J13" s="303"/>
      <c r="K13" s="303"/>
      <c r="L13" s="304"/>
      <c r="M13" s="10"/>
      <c r="N13" s="9"/>
    </row>
    <row r="14" spans="1:14" ht="13.5">
      <c r="A14" s="9"/>
      <c r="B14" s="706"/>
      <c r="C14" s="707"/>
      <c r="D14" s="328"/>
      <c r="E14" s="329"/>
      <c r="F14" s="297" t="s">
        <v>106</v>
      </c>
      <c r="G14" s="298"/>
      <c r="H14" s="298"/>
      <c r="I14" s="298"/>
      <c r="J14" s="298"/>
      <c r="K14" s="298"/>
      <c r="L14" s="299"/>
      <c r="M14" s="10" t="s">
        <v>105</v>
      </c>
      <c r="N14" s="9"/>
    </row>
    <row r="15" spans="1:14" ht="13.5">
      <c r="A15" s="9"/>
      <c r="B15" s="706"/>
      <c r="C15" s="707"/>
      <c r="D15" s="330"/>
      <c r="E15" s="331"/>
      <c r="F15" s="300"/>
      <c r="G15" s="301"/>
      <c r="H15" s="301"/>
      <c r="I15" s="301"/>
      <c r="J15" s="301"/>
      <c r="K15" s="301"/>
      <c r="L15" s="302"/>
      <c r="M15" s="10"/>
      <c r="N15" s="9"/>
    </row>
    <row r="16" spans="1:14" ht="13.5">
      <c r="A16" s="9"/>
      <c r="B16" s="716"/>
      <c r="C16" s="717"/>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7.25">
      <c r="A21" s="389" t="s">
        <v>373</v>
      </c>
      <c r="B21" s="389"/>
      <c r="C21" s="389"/>
      <c r="D21" s="389"/>
      <c r="E21" s="389"/>
      <c r="F21" s="389"/>
      <c r="G21" s="389"/>
      <c r="H21" s="389"/>
      <c r="I21" s="389"/>
      <c r="J21" s="389"/>
      <c r="K21" s="389"/>
      <c r="L21" s="389"/>
      <c r="M21" s="389"/>
      <c r="N21" s="9"/>
    </row>
    <row r="22" spans="1:14" ht="13.5">
      <c r="A22" s="165"/>
      <c r="B22" s="165"/>
      <c r="C22" s="165"/>
      <c r="D22" s="165"/>
      <c r="E22" s="165"/>
      <c r="F22" s="165"/>
      <c r="G22" s="165"/>
      <c r="H22" s="165"/>
      <c r="I22" s="165"/>
      <c r="J22" s="165"/>
      <c r="K22" s="165"/>
      <c r="L22" s="165"/>
      <c r="M22" s="165"/>
      <c r="N22" s="9"/>
    </row>
    <row r="23" spans="1:14" ht="13.5" customHeight="1">
      <c r="A23" s="9"/>
      <c r="B23" s="9"/>
      <c r="C23" s="9"/>
      <c r="D23" s="9"/>
      <c r="E23" s="9"/>
      <c r="F23" s="9"/>
      <c r="G23" s="9"/>
      <c r="H23" s="9"/>
      <c r="I23" s="9"/>
      <c r="J23" s="9"/>
      <c r="K23" s="9"/>
      <c r="L23" s="9"/>
      <c r="M23" s="9"/>
      <c r="N23" s="9"/>
    </row>
    <row r="24" spans="1:14" ht="13.5" customHeight="1">
      <c r="A24" s="9"/>
      <c r="B24" s="704" t="s">
        <v>374</v>
      </c>
      <c r="C24" s="705"/>
      <c r="D24" s="726"/>
      <c r="E24" s="727"/>
      <c r="F24" s="732" t="s">
        <v>101</v>
      </c>
      <c r="G24" s="732"/>
      <c r="H24" s="732"/>
      <c r="I24" s="732"/>
      <c r="J24" s="732"/>
      <c r="K24" s="732"/>
      <c r="L24" s="733"/>
      <c r="M24" s="10" t="s">
        <v>105</v>
      </c>
      <c r="N24" s="9"/>
    </row>
    <row r="25" spans="1:14" ht="13.5" customHeight="1">
      <c r="A25" s="9"/>
      <c r="B25" s="706"/>
      <c r="C25" s="707"/>
      <c r="D25" s="728"/>
      <c r="E25" s="729"/>
      <c r="F25" s="734"/>
      <c r="G25" s="734"/>
      <c r="H25" s="734"/>
      <c r="I25" s="734"/>
      <c r="J25" s="734"/>
      <c r="K25" s="734"/>
      <c r="L25" s="735"/>
      <c r="M25" s="10"/>
      <c r="N25" s="9"/>
    </row>
    <row r="26" spans="1:14" ht="13.5" customHeight="1">
      <c r="A26" s="9"/>
      <c r="B26" s="706"/>
      <c r="C26" s="707"/>
      <c r="D26" s="730"/>
      <c r="E26" s="731"/>
      <c r="F26" s="736"/>
      <c r="G26" s="736"/>
      <c r="H26" s="736"/>
      <c r="I26" s="736"/>
      <c r="J26" s="736"/>
      <c r="K26" s="736"/>
      <c r="L26" s="737"/>
      <c r="M26" s="10"/>
      <c r="N26" s="9"/>
    </row>
    <row r="27" spans="1:14" ht="13.5" customHeight="1">
      <c r="A27" s="9"/>
      <c r="B27" s="706"/>
      <c r="C27" s="707"/>
      <c r="D27" s="726"/>
      <c r="E27" s="727"/>
      <c r="F27" s="732" t="s">
        <v>102</v>
      </c>
      <c r="G27" s="732"/>
      <c r="H27" s="732"/>
      <c r="I27" s="732"/>
      <c r="J27" s="732"/>
      <c r="K27" s="732"/>
      <c r="L27" s="733"/>
      <c r="M27" s="10" t="s">
        <v>105</v>
      </c>
      <c r="N27" s="9"/>
    </row>
    <row r="28" spans="1:14" ht="13.5" customHeight="1">
      <c r="A28" s="9"/>
      <c r="B28" s="706"/>
      <c r="C28" s="707"/>
      <c r="D28" s="728"/>
      <c r="E28" s="729"/>
      <c r="F28" s="734"/>
      <c r="G28" s="734"/>
      <c r="H28" s="734"/>
      <c r="I28" s="734"/>
      <c r="J28" s="734"/>
      <c r="K28" s="734"/>
      <c r="L28" s="735"/>
      <c r="M28" s="10"/>
      <c r="N28" s="9"/>
    </row>
    <row r="29" spans="1:14" ht="13.5">
      <c r="A29" s="9"/>
      <c r="B29" s="716"/>
      <c r="C29" s="717"/>
      <c r="D29" s="730"/>
      <c r="E29" s="731"/>
      <c r="F29" s="736"/>
      <c r="G29" s="736"/>
      <c r="H29" s="736"/>
      <c r="I29" s="736"/>
      <c r="J29" s="736"/>
      <c r="K29" s="736"/>
      <c r="L29" s="737"/>
      <c r="M29" s="9"/>
      <c r="N29" s="9"/>
    </row>
    <row r="30" spans="1:14" ht="13.5">
      <c r="A30" s="9"/>
      <c r="B30" s="13"/>
      <c r="C30" s="13"/>
      <c r="D30" s="32" t="str">
        <f>IF(COUNTBLANK(D24:E29)=12,"　↑　該当する方に○",IF(COUNTBLANK(D24:E29)=10,"　↑　どちらか一方に○",""))</f>
        <v>　↑　該当する方に○</v>
      </c>
      <c r="E30" s="33"/>
      <c r="F30" s="13"/>
      <c r="G30" s="13"/>
      <c r="H30" s="13"/>
      <c r="I30" s="13"/>
      <c r="J30" s="13"/>
      <c r="K30" s="13"/>
      <c r="L30" s="13"/>
      <c r="M30" s="9"/>
      <c r="N30" s="9"/>
    </row>
    <row r="31" spans="1:14" ht="13.5">
      <c r="A31" s="9"/>
      <c r="B31" s="13"/>
      <c r="C31" s="13"/>
      <c r="D31" s="91"/>
      <c r="E31" s="13"/>
      <c r="F31" s="13"/>
      <c r="G31" s="13"/>
      <c r="H31" s="13"/>
      <c r="I31" s="13"/>
      <c r="J31" s="13"/>
      <c r="K31" s="13"/>
      <c r="L31" s="13"/>
      <c r="M31" s="9"/>
      <c r="N31" s="9"/>
    </row>
    <row r="32" spans="1:14" s="35" customFormat="1" ht="14.25">
      <c r="A32" s="34"/>
      <c r="B32" s="138" t="s">
        <v>263</v>
      </c>
      <c r="C32" s="34"/>
      <c r="D32" s="34"/>
      <c r="E32" s="34"/>
      <c r="F32" s="34"/>
      <c r="G32" s="34"/>
      <c r="H32" s="34"/>
      <c r="I32" s="34"/>
      <c r="J32" s="34"/>
      <c r="K32" s="34"/>
      <c r="L32" s="34"/>
      <c r="M32" s="34"/>
      <c r="N32" s="34"/>
    </row>
    <row r="33" spans="1:14" ht="13.5">
      <c r="A33" s="9"/>
      <c r="B33" s="13"/>
      <c r="C33" s="13"/>
      <c r="D33" s="91"/>
      <c r="E33" s="13"/>
      <c r="F33" s="13"/>
      <c r="G33" s="13"/>
      <c r="H33" s="13"/>
      <c r="I33" s="13"/>
      <c r="J33" s="13"/>
      <c r="K33" s="13"/>
      <c r="L33" s="13"/>
      <c r="M33" s="9"/>
      <c r="N33" s="9"/>
    </row>
    <row r="34" spans="1:14" ht="13.5">
      <c r="A34" s="9"/>
      <c r="B34" s="9"/>
      <c r="C34" s="9"/>
      <c r="D34" s="9"/>
      <c r="E34" s="9"/>
      <c r="F34" s="9"/>
      <c r="G34" s="9"/>
      <c r="H34" s="9"/>
      <c r="I34" s="9"/>
      <c r="J34" s="9"/>
      <c r="K34" s="9"/>
      <c r="L34" s="9"/>
      <c r="M34" s="9"/>
      <c r="N34" s="9"/>
    </row>
    <row r="35" spans="1:14" s="35" customFormat="1" ht="13.5">
      <c r="A35" s="34"/>
      <c r="B35" s="22"/>
      <c r="C35" s="34"/>
      <c r="D35" s="34"/>
      <c r="E35" s="34"/>
      <c r="F35" s="34"/>
      <c r="G35" s="34"/>
      <c r="H35" s="34"/>
      <c r="I35" s="34"/>
      <c r="J35" s="34"/>
      <c r="K35" s="34"/>
      <c r="L35" s="34"/>
      <c r="M35" s="34"/>
      <c r="N35" s="34"/>
    </row>
    <row r="36" spans="1:14" s="35" customFormat="1" ht="14.25">
      <c r="A36" s="34"/>
      <c r="B36" s="95"/>
      <c r="C36" s="127"/>
      <c r="D36" s="34"/>
      <c r="E36" s="34"/>
      <c r="F36" s="34"/>
      <c r="G36" s="34"/>
      <c r="H36" s="34"/>
      <c r="I36" s="34"/>
      <c r="J36" s="34"/>
      <c r="K36" s="34"/>
      <c r="L36" s="34"/>
      <c r="M36" s="34"/>
      <c r="N36" s="34"/>
    </row>
    <row r="37" spans="1:14" s="35" customFormat="1" ht="13.5">
      <c r="A37" s="34"/>
      <c r="B37" s="20"/>
      <c r="C37" s="34"/>
      <c r="D37" s="34"/>
      <c r="E37" s="34"/>
      <c r="F37" s="34"/>
      <c r="G37" s="34"/>
      <c r="H37" s="34"/>
      <c r="I37" s="34"/>
      <c r="J37" s="34"/>
      <c r="K37" s="34"/>
      <c r="L37" s="34"/>
      <c r="M37" s="34"/>
      <c r="N37" s="34"/>
    </row>
    <row r="38" spans="1:14" s="35" customFormat="1" ht="14.25">
      <c r="A38" s="34"/>
      <c r="B38" s="95"/>
      <c r="C38" s="37"/>
      <c r="D38" s="34"/>
      <c r="E38" s="34"/>
      <c r="F38" s="34"/>
      <c r="G38" s="34"/>
      <c r="H38" s="34"/>
      <c r="I38" s="34"/>
      <c r="J38" s="34"/>
      <c r="K38" s="34"/>
      <c r="L38" s="34"/>
      <c r="M38" s="34"/>
      <c r="N38" s="34"/>
    </row>
    <row r="39" spans="1:14" ht="14.25">
      <c r="A39" s="9"/>
      <c r="B39" s="95"/>
      <c r="C39" s="9"/>
      <c r="D39" s="9"/>
      <c r="E39" s="9"/>
      <c r="F39" s="9"/>
      <c r="G39" s="9"/>
      <c r="H39" s="9"/>
      <c r="I39" s="9"/>
      <c r="J39" s="9"/>
      <c r="K39" s="9"/>
      <c r="L39" s="9"/>
      <c r="M39" s="9"/>
      <c r="N39" s="9"/>
    </row>
    <row r="40" spans="1:14" ht="14.25">
      <c r="A40" s="9"/>
      <c r="B40" s="95"/>
      <c r="C40" s="37"/>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formatCells="0" selectLockedCells="1"/>
  <mergeCells count="15">
    <mergeCell ref="M2:M4"/>
    <mergeCell ref="A8:M8"/>
    <mergeCell ref="B11:C16"/>
    <mergeCell ref="K2:L4"/>
    <mergeCell ref="D27:E29"/>
    <mergeCell ref="F27:L29"/>
    <mergeCell ref="A62:M62"/>
    <mergeCell ref="D11:E13"/>
    <mergeCell ref="F11:L13"/>
    <mergeCell ref="D14:E16"/>
    <mergeCell ref="F14:L16"/>
    <mergeCell ref="A21:M21"/>
    <mergeCell ref="B24:C29"/>
    <mergeCell ref="D24:E26"/>
    <mergeCell ref="F24:L26"/>
  </mergeCells>
  <conditionalFormatting sqref="C38 C40">
    <cfRule type="expression" priority="2" dxfId="166" stopIfTrue="1">
      <formula>$B$36="■"</formula>
    </cfRule>
  </conditionalFormatting>
  <dataValidations count="2">
    <dataValidation type="list" allowBlank="1" showInputMessage="1" showErrorMessage="1" sqref="D11:E13 D24:E26">
      <formula1>$M$11:$M$12</formula1>
    </dataValidation>
    <dataValidation type="list" allowBlank="1" showInputMessage="1" showErrorMessage="1" sqref="D14:E16 D27:E29">
      <formula1>$M$14:$M$15</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8">
    <tabColor rgb="FFFFFF00"/>
  </sheetPr>
  <dimension ref="A1:AO63"/>
  <sheetViews>
    <sheetView showGridLines="0" view="pageBreakPreview" zoomScaleSheetLayoutView="100" zoomScalePageLayoutView="0" workbookViewId="0" topLeftCell="A3">
      <selection activeCell="A62" sqref="A62:M62"/>
    </sheetView>
  </sheetViews>
  <sheetFormatPr defaultColWidth="6.57421875" defaultRowHeight="15"/>
  <cols>
    <col min="1"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247</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227</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688" t="s">
        <v>183</v>
      </c>
      <c r="C11" s="688"/>
      <c r="D11" s="688"/>
      <c r="E11" s="688"/>
      <c r="F11" s="740"/>
      <c r="G11" s="740"/>
      <c r="H11" s="740"/>
      <c r="I11" s="740"/>
      <c r="J11" s="740"/>
      <c r="K11" s="740"/>
      <c r="L11" s="740"/>
      <c r="M11" s="9"/>
      <c r="N11" s="9"/>
    </row>
    <row r="12" spans="1:14" ht="13.5" customHeight="1">
      <c r="A12" s="9"/>
      <c r="B12" s="688"/>
      <c r="C12" s="688"/>
      <c r="D12" s="688"/>
      <c r="E12" s="688"/>
      <c r="F12" s="740"/>
      <c r="G12" s="740"/>
      <c r="H12" s="740"/>
      <c r="I12" s="740"/>
      <c r="J12" s="740"/>
      <c r="K12" s="740"/>
      <c r="L12" s="740"/>
      <c r="M12" s="9"/>
      <c r="N12" s="9"/>
    </row>
    <row r="13" spans="1:14" ht="13.5" customHeight="1">
      <c r="A13" s="9"/>
      <c r="B13" s="688"/>
      <c r="C13" s="688"/>
      <c r="D13" s="688"/>
      <c r="E13" s="688"/>
      <c r="F13" s="740"/>
      <c r="G13" s="740"/>
      <c r="H13" s="740"/>
      <c r="I13" s="740"/>
      <c r="J13" s="740"/>
      <c r="K13" s="740"/>
      <c r="L13" s="740"/>
      <c r="M13" s="9"/>
      <c r="N13" s="9"/>
    </row>
    <row r="14" spans="1:14" ht="13.5" customHeight="1">
      <c r="A14" s="86"/>
      <c r="B14" s="85"/>
      <c r="C14" s="85"/>
      <c r="D14" s="85"/>
      <c r="E14" s="85"/>
      <c r="F14" s="96"/>
      <c r="G14" s="96"/>
      <c r="H14" s="96"/>
      <c r="I14" s="96"/>
      <c r="J14" s="96"/>
      <c r="K14" s="96"/>
      <c r="L14" s="96"/>
      <c r="M14" s="86"/>
      <c r="N14" s="9"/>
    </row>
    <row r="15" spans="1:14" ht="13.5" customHeight="1">
      <c r="A15" s="86"/>
      <c r="B15" s="85"/>
      <c r="C15" s="85"/>
      <c r="D15" s="85"/>
      <c r="E15" s="85"/>
      <c r="F15" s="96"/>
      <c r="G15" s="96"/>
      <c r="H15" s="96"/>
      <c r="I15" s="96"/>
      <c r="J15" s="96"/>
      <c r="K15" s="96"/>
      <c r="L15" s="96"/>
      <c r="M15" s="86"/>
      <c r="N15" s="9"/>
    </row>
    <row r="16" spans="1:14" ht="13.5" customHeight="1">
      <c r="A16" s="9"/>
      <c r="B16" s="646" t="s">
        <v>182</v>
      </c>
      <c r="C16" s="688"/>
      <c r="D16" s="688"/>
      <c r="E16" s="688"/>
      <c r="F16" s="740"/>
      <c r="G16" s="740"/>
      <c r="H16" s="740"/>
      <c r="I16" s="740"/>
      <c r="J16" s="740"/>
      <c r="K16" s="740"/>
      <c r="L16" s="740"/>
      <c r="M16" s="9"/>
      <c r="N16" s="9"/>
    </row>
    <row r="17" spans="1:14" ht="13.5" customHeight="1">
      <c r="A17" s="9"/>
      <c r="B17" s="688"/>
      <c r="C17" s="688"/>
      <c r="D17" s="688"/>
      <c r="E17" s="688"/>
      <c r="F17" s="740"/>
      <c r="G17" s="740"/>
      <c r="H17" s="740"/>
      <c r="I17" s="740"/>
      <c r="J17" s="740"/>
      <c r="K17" s="740"/>
      <c r="L17" s="740"/>
      <c r="M17" s="9"/>
      <c r="N17" s="9"/>
    </row>
    <row r="18" spans="1:14" ht="13.5" customHeight="1">
      <c r="A18" s="9"/>
      <c r="B18" s="688"/>
      <c r="C18" s="688"/>
      <c r="D18" s="688"/>
      <c r="E18" s="688"/>
      <c r="F18" s="740"/>
      <c r="G18" s="740"/>
      <c r="H18" s="740"/>
      <c r="I18" s="740"/>
      <c r="J18" s="740"/>
      <c r="K18" s="740"/>
      <c r="L18" s="740"/>
      <c r="M18" s="9"/>
      <c r="N18" s="9"/>
    </row>
    <row r="19" spans="1:14" ht="13.5" customHeight="1">
      <c r="A19" s="86"/>
      <c r="B19" s="85"/>
      <c r="C19" s="85"/>
      <c r="D19" s="85"/>
      <c r="E19" s="85"/>
      <c r="F19" s="96"/>
      <c r="G19" s="96"/>
      <c r="H19" s="96"/>
      <c r="I19" s="96"/>
      <c r="J19" s="96"/>
      <c r="K19" s="96"/>
      <c r="L19" s="96"/>
      <c r="M19" s="86"/>
      <c r="N19" s="9"/>
    </row>
    <row r="20" spans="1:41" ht="13.5" customHeight="1">
      <c r="A20" s="86"/>
      <c r="B20" s="85"/>
      <c r="C20" s="85"/>
      <c r="D20" s="85"/>
      <c r="E20" s="85"/>
      <c r="F20" s="96"/>
      <c r="G20" s="96"/>
      <c r="H20" s="96"/>
      <c r="I20" s="96"/>
      <c r="J20" s="96"/>
      <c r="K20" s="96"/>
      <c r="L20" s="96"/>
      <c r="M20" s="86"/>
      <c r="N20" s="9"/>
      <c r="AO20" s="9"/>
    </row>
    <row r="21" spans="1:14" ht="13.5" customHeight="1">
      <c r="A21" s="9"/>
      <c r="B21" s="646" t="s">
        <v>270</v>
      </c>
      <c r="C21" s="646"/>
      <c r="D21" s="647"/>
      <c r="E21" s="647"/>
      <c r="F21" s="641" t="s">
        <v>101</v>
      </c>
      <c r="G21" s="642"/>
      <c r="H21" s="642"/>
      <c r="I21" s="642"/>
      <c r="J21" s="642"/>
      <c r="K21" s="642"/>
      <c r="L21" s="642"/>
      <c r="M21" s="10" t="s">
        <v>105</v>
      </c>
      <c r="N21" s="9"/>
    </row>
    <row r="22" spans="1:14" ht="13.5" customHeight="1">
      <c r="A22" s="9"/>
      <c r="B22" s="646"/>
      <c r="C22" s="646"/>
      <c r="D22" s="647"/>
      <c r="E22" s="647"/>
      <c r="F22" s="641"/>
      <c r="G22" s="642"/>
      <c r="H22" s="642"/>
      <c r="I22" s="642"/>
      <c r="J22" s="642"/>
      <c r="K22" s="642"/>
      <c r="L22" s="642"/>
      <c r="M22" s="10"/>
      <c r="N22" s="9"/>
    </row>
    <row r="23" spans="1:14" ht="13.5" customHeight="1">
      <c r="A23" s="9"/>
      <c r="B23" s="646"/>
      <c r="C23" s="646"/>
      <c r="D23" s="647"/>
      <c r="E23" s="647"/>
      <c r="F23" s="642"/>
      <c r="G23" s="642"/>
      <c r="H23" s="642"/>
      <c r="I23" s="642"/>
      <c r="J23" s="642"/>
      <c r="K23" s="642"/>
      <c r="L23" s="642"/>
      <c r="M23" s="10"/>
      <c r="N23" s="9"/>
    </row>
    <row r="24" spans="1:14" ht="13.5" customHeight="1">
      <c r="A24" s="9"/>
      <c r="B24" s="646"/>
      <c r="C24" s="646"/>
      <c r="D24" s="647"/>
      <c r="E24" s="647"/>
      <c r="F24" s="641" t="s">
        <v>106</v>
      </c>
      <c r="G24" s="642"/>
      <c r="H24" s="642"/>
      <c r="I24" s="642"/>
      <c r="J24" s="642"/>
      <c r="K24" s="642"/>
      <c r="L24" s="642"/>
      <c r="M24" s="10" t="s">
        <v>105</v>
      </c>
      <c r="N24" s="9"/>
    </row>
    <row r="25" spans="1:14" ht="13.5" customHeight="1">
      <c r="A25" s="9"/>
      <c r="B25" s="646"/>
      <c r="C25" s="646"/>
      <c r="D25" s="647"/>
      <c r="E25" s="647"/>
      <c r="F25" s="641"/>
      <c r="G25" s="642"/>
      <c r="H25" s="642"/>
      <c r="I25" s="642"/>
      <c r="J25" s="642"/>
      <c r="K25" s="642"/>
      <c r="L25" s="642"/>
      <c r="M25" s="10"/>
      <c r="N25" s="9"/>
    </row>
    <row r="26" spans="1:14" ht="13.5" customHeight="1">
      <c r="A26" s="9"/>
      <c r="B26" s="646"/>
      <c r="C26" s="646"/>
      <c r="D26" s="647"/>
      <c r="E26" s="647"/>
      <c r="F26" s="642"/>
      <c r="G26" s="642"/>
      <c r="H26" s="642"/>
      <c r="I26" s="642"/>
      <c r="J26" s="642"/>
      <c r="K26" s="642"/>
      <c r="L26" s="642"/>
      <c r="M26" s="9"/>
      <c r="N26" s="9"/>
    </row>
    <row r="27" spans="1:14" ht="13.5">
      <c r="A27" s="9"/>
      <c r="B27" s="13"/>
      <c r="C27" s="13"/>
      <c r="D27" s="32" t="str">
        <f>IF(COUNTBLANK(D21:E26)=12,"　↑　該当する方に○",IF(COUNTBLANK(D21:E26)=10,"　↑　どちらか一方に○",""))</f>
        <v>　↑　該当する方に○</v>
      </c>
      <c r="E27" s="33"/>
      <c r="F27" s="13"/>
      <c r="G27" s="13"/>
      <c r="H27" s="13"/>
      <c r="I27" s="13"/>
      <c r="J27" s="13"/>
      <c r="K27" s="13"/>
      <c r="L27" s="13"/>
      <c r="M27" s="9"/>
      <c r="N27" s="9"/>
    </row>
    <row r="28" spans="1:14" ht="13.5">
      <c r="A28" s="9"/>
      <c r="B28" s="9"/>
      <c r="C28" s="9"/>
      <c r="D28" s="9"/>
      <c r="E28" s="9"/>
      <c r="F28" s="9"/>
      <c r="G28" s="9"/>
      <c r="H28" s="9"/>
      <c r="I28" s="9"/>
      <c r="J28" s="9"/>
      <c r="K28" s="9"/>
      <c r="L28" s="9"/>
      <c r="M28" s="9"/>
      <c r="N28" s="9"/>
    </row>
    <row r="29" spans="1:14" s="35" customFormat="1" ht="13.5">
      <c r="A29" s="34"/>
      <c r="B29" s="137" t="s">
        <v>263</v>
      </c>
      <c r="C29" s="34"/>
      <c r="D29" s="34"/>
      <c r="E29" s="34"/>
      <c r="F29" s="34"/>
      <c r="G29" s="34"/>
      <c r="H29" s="34"/>
      <c r="I29" s="34"/>
      <c r="J29" s="34"/>
      <c r="K29" s="34"/>
      <c r="L29" s="34"/>
      <c r="M29" s="34"/>
      <c r="N29" s="34"/>
    </row>
    <row r="30" spans="1:14" s="35" customFormat="1" ht="13.5">
      <c r="A30" s="34"/>
      <c r="B30" s="34"/>
      <c r="C30" s="34"/>
      <c r="D30" s="34"/>
      <c r="E30" s="34"/>
      <c r="F30" s="34"/>
      <c r="G30" s="34"/>
      <c r="H30" s="34"/>
      <c r="I30" s="34"/>
      <c r="J30" s="34"/>
      <c r="K30" s="34"/>
      <c r="L30" s="34"/>
      <c r="M30" s="34"/>
      <c r="N30" s="34"/>
    </row>
    <row r="31" spans="1:14" s="35" customFormat="1" ht="14.25" customHeight="1">
      <c r="A31" s="34"/>
      <c r="B31" s="739" t="s">
        <v>365</v>
      </c>
      <c r="C31" s="739"/>
      <c r="D31" s="739"/>
      <c r="E31" s="739"/>
      <c r="F31" s="739"/>
      <c r="G31" s="739"/>
      <c r="H31" s="739"/>
      <c r="I31" s="739"/>
      <c r="J31" s="739"/>
      <c r="K31" s="739"/>
      <c r="L31" s="739"/>
      <c r="M31" s="739"/>
      <c r="N31" s="34"/>
    </row>
    <row r="32" spans="1:14" s="35" customFormat="1" ht="13.5">
      <c r="A32" s="34"/>
      <c r="B32" s="162" t="s">
        <v>357</v>
      </c>
      <c r="C32" s="34"/>
      <c r="D32" s="34"/>
      <c r="E32" s="34"/>
      <c r="F32" s="34"/>
      <c r="G32" s="34"/>
      <c r="H32" s="34"/>
      <c r="I32" s="34"/>
      <c r="J32" s="34"/>
      <c r="K32" s="34"/>
      <c r="L32" s="34"/>
      <c r="M32" s="34"/>
      <c r="N32" s="34"/>
    </row>
    <row r="33" spans="1:14" ht="13.5">
      <c r="A33" s="9"/>
      <c r="B33" s="13"/>
      <c r="C33" s="13"/>
      <c r="D33" s="13"/>
      <c r="E33" s="13"/>
      <c r="F33" s="13"/>
      <c r="G33" s="13"/>
      <c r="H33" s="13"/>
      <c r="I33" s="13"/>
      <c r="J33" s="13"/>
      <c r="K33" s="13"/>
      <c r="L33" s="13"/>
      <c r="M33" s="9"/>
      <c r="N33" s="9"/>
    </row>
    <row r="34" spans="1:14" ht="13.5">
      <c r="A34" s="9"/>
      <c r="B34" s="13"/>
      <c r="C34" s="13"/>
      <c r="D34" s="13"/>
      <c r="E34" s="13"/>
      <c r="F34" s="13"/>
      <c r="G34" s="13"/>
      <c r="H34" s="13"/>
      <c r="I34" s="13"/>
      <c r="J34" s="13"/>
      <c r="K34" s="13"/>
      <c r="L34" s="13"/>
      <c r="M34" s="9"/>
      <c r="N34" s="9"/>
    </row>
    <row r="35" spans="1:14" ht="13.5">
      <c r="A35" s="9"/>
      <c r="B35" s="9"/>
      <c r="C35" s="9"/>
      <c r="D35" s="9"/>
      <c r="E35" s="9"/>
      <c r="F35" s="9"/>
      <c r="G35" s="9"/>
      <c r="H35" s="9"/>
      <c r="I35" s="9"/>
      <c r="J35" s="9"/>
      <c r="K35" s="9"/>
      <c r="L35" s="9"/>
      <c r="M35" s="9"/>
      <c r="N35" s="9"/>
    </row>
    <row r="36" spans="1:14" ht="13.5">
      <c r="A36" s="9"/>
      <c r="B36" s="9"/>
      <c r="C36" s="9"/>
      <c r="D36" s="9"/>
      <c r="E36" s="9"/>
      <c r="F36" s="9"/>
      <c r="G36" s="9"/>
      <c r="H36" s="9"/>
      <c r="I36" s="9"/>
      <c r="J36" s="9"/>
      <c r="K36" s="9"/>
      <c r="L36" s="9"/>
      <c r="M36" s="9"/>
      <c r="N36" s="9"/>
    </row>
    <row r="37" spans="1:14" s="35" customFormat="1" ht="14.25">
      <c r="A37" s="34"/>
      <c r="B37" s="95"/>
      <c r="C37" s="37"/>
      <c r="D37" s="34"/>
      <c r="E37" s="34"/>
      <c r="F37" s="34"/>
      <c r="G37" s="34"/>
      <c r="H37" s="34"/>
      <c r="I37" s="34"/>
      <c r="J37" s="34"/>
      <c r="K37" s="34"/>
      <c r="L37" s="34"/>
      <c r="M37" s="34"/>
      <c r="N37" s="34"/>
    </row>
    <row r="38" spans="1:14" ht="14.25">
      <c r="A38" s="9"/>
      <c r="B38" s="95"/>
      <c r="C38" s="9"/>
      <c r="D38" s="9"/>
      <c r="E38" s="9"/>
      <c r="F38" s="9"/>
      <c r="G38" s="9"/>
      <c r="H38" s="9"/>
      <c r="I38" s="9"/>
      <c r="J38" s="9"/>
      <c r="K38" s="9"/>
      <c r="L38" s="9"/>
      <c r="M38" s="9"/>
      <c r="N38" s="9"/>
    </row>
    <row r="39" spans="1:14" ht="14.25">
      <c r="A39" s="9"/>
      <c r="B39" s="95"/>
      <c r="C39" s="37"/>
      <c r="D39" s="9"/>
      <c r="E39" s="9"/>
      <c r="F39" s="9"/>
      <c r="G39" s="9"/>
      <c r="H39" s="9"/>
      <c r="I39" s="9"/>
      <c r="J39" s="9"/>
      <c r="K39" s="9"/>
      <c r="L39" s="9"/>
      <c r="M39" s="9"/>
      <c r="N39" s="9"/>
    </row>
    <row r="40" spans="1:14" ht="14.25">
      <c r="A40" s="9"/>
      <c r="B40" s="36"/>
      <c r="C40" s="9"/>
      <c r="D40" s="9"/>
      <c r="E40" s="9"/>
      <c r="F40" s="9"/>
      <c r="G40" s="9"/>
      <c r="H40" s="9"/>
      <c r="I40" s="9"/>
      <c r="J40" s="9"/>
      <c r="K40" s="9"/>
      <c r="L40" s="9"/>
      <c r="M40" s="9"/>
      <c r="N40" s="9"/>
    </row>
    <row r="41" spans="1:14" ht="14.25">
      <c r="A41" s="9"/>
      <c r="B41" s="36"/>
      <c r="C41" s="9"/>
      <c r="D41" s="9"/>
      <c r="E41" s="9"/>
      <c r="F41" s="9"/>
      <c r="G41" s="9"/>
      <c r="H41" s="9"/>
      <c r="I41" s="9"/>
      <c r="J41" s="9"/>
      <c r="K41" s="9"/>
      <c r="L41" s="9"/>
      <c r="M41" s="9"/>
      <c r="N41" s="9"/>
    </row>
    <row r="42" spans="1:14" ht="14.25">
      <c r="A42" s="9"/>
      <c r="B42" s="36"/>
      <c r="C42" s="9"/>
      <c r="D42" s="9"/>
      <c r="E42" s="9"/>
      <c r="F42" s="9"/>
      <c r="G42" s="9"/>
      <c r="H42" s="9"/>
      <c r="I42" s="9"/>
      <c r="J42" s="9"/>
      <c r="K42" s="9"/>
      <c r="L42" s="9"/>
      <c r="M42" s="9"/>
      <c r="N42" s="9"/>
    </row>
    <row r="43" spans="1:14" ht="14.25">
      <c r="A43" s="9"/>
      <c r="B43" s="36"/>
      <c r="C43" s="9"/>
      <c r="D43" s="9"/>
      <c r="E43" s="9"/>
      <c r="F43" s="9"/>
      <c r="G43" s="9"/>
      <c r="H43" s="9"/>
      <c r="I43" s="9"/>
      <c r="J43" s="9"/>
      <c r="K43" s="9"/>
      <c r="L43" s="9"/>
      <c r="M43" s="9"/>
      <c r="N43" s="9"/>
    </row>
    <row r="44" spans="1:14" ht="14.25">
      <c r="A44" s="9"/>
      <c r="B44" s="36"/>
      <c r="C44" s="9"/>
      <c r="D44" s="9"/>
      <c r="E44" s="9"/>
      <c r="F44" s="9"/>
      <c r="G44" s="9"/>
      <c r="H44" s="9"/>
      <c r="I44" s="9"/>
      <c r="J44" s="9"/>
      <c r="K44" s="9"/>
      <c r="L44" s="9"/>
      <c r="M44" s="9"/>
      <c r="N44" s="9"/>
    </row>
    <row r="45" spans="1:14" ht="14.25">
      <c r="A45" s="9"/>
      <c r="B45" s="36"/>
      <c r="C45" s="9"/>
      <c r="D45" s="9"/>
      <c r="E45" s="9"/>
      <c r="F45" s="9"/>
      <c r="G45" s="9"/>
      <c r="H45" s="9"/>
      <c r="I45" s="9"/>
      <c r="J45" s="9"/>
      <c r="K45" s="9"/>
      <c r="L45" s="9"/>
      <c r="M45" s="9"/>
      <c r="N45" s="9"/>
    </row>
    <row r="46" spans="1:14" ht="14.25">
      <c r="A46" s="9"/>
      <c r="B46" s="36"/>
      <c r="C46" s="9"/>
      <c r="D46" s="9"/>
      <c r="E46" s="9"/>
      <c r="F46" s="9"/>
      <c r="G46" s="9"/>
      <c r="H46" s="9"/>
      <c r="I46" s="9"/>
      <c r="J46" s="9"/>
      <c r="K46" s="9"/>
      <c r="L46" s="9"/>
      <c r="M46" s="9"/>
      <c r="N46" s="9"/>
    </row>
    <row r="47" spans="1:14" ht="14.25">
      <c r="A47" s="9"/>
      <c r="B47" s="36"/>
      <c r="C47" s="9"/>
      <c r="D47" s="9"/>
      <c r="E47" s="9"/>
      <c r="F47" s="9"/>
      <c r="G47" s="9"/>
      <c r="H47" s="9"/>
      <c r="I47" s="9"/>
      <c r="J47" s="9"/>
      <c r="K47" s="9"/>
      <c r="L47" s="9"/>
      <c r="M47" s="9"/>
      <c r="N47" s="9"/>
    </row>
    <row r="48" spans="1:14" ht="14.25">
      <c r="A48" s="9"/>
      <c r="B48" s="36"/>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738"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formatCells="0" selectLockedCells="1"/>
  <mergeCells count="14">
    <mergeCell ref="B31:M31"/>
    <mergeCell ref="F24:L26"/>
    <mergeCell ref="F16:L18"/>
    <mergeCell ref="F11:L13"/>
    <mergeCell ref="B16:E18"/>
    <mergeCell ref="B11:E13"/>
    <mergeCell ref="F21:L23"/>
    <mergeCell ref="D24:E26"/>
    <mergeCell ref="A62:M62"/>
    <mergeCell ref="K2:L4"/>
    <mergeCell ref="M2:M4"/>
    <mergeCell ref="A8:M8"/>
    <mergeCell ref="B21:C26"/>
    <mergeCell ref="D21:E23"/>
  </mergeCells>
  <conditionalFormatting sqref="C37 C39">
    <cfRule type="expression" priority="3" dxfId="166" stopIfTrue="1">
      <formula>$B$31="■"</formula>
    </cfRule>
  </conditionalFormatting>
  <dataValidations count="2">
    <dataValidation type="list" allowBlank="1" showInputMessage="1" showErrorMessage="1" sqref="D24:E26">
      <formula1>$M$24:$M$25</formula1>
    </dataValidation>
    <dataValidation type="list" allowBlank="1" showInputMessage="1" showErrorMessage="1" sqref="D21:E23">
      <formula1>$M$21:$M$22</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7">
    <tabColor rgb="FFFFFF00"/>
  </sheetPr>
  <dimension ref="A1:BR84"/>
  <sheetViews>
    <sheetView showGridLines="0" view="pageBreakPreview" zoomScaleSheetLayoutView="100" zoomScalePageLayoutView="0" workbookViewId="0" topLeftCell="A16">
      <selection activeCell="H29" sqref="H29:H31"/>
    </sheetView>
  </sheetViews>
  <sheetFormatPr defaultColWidth="6.57421875" defaultRowHeight="15"/>
  <cols>
    <col min="1" max="13" width="6.421875" style="11" customWidth="1"/>
    <col min="14" max="14" width="3.421875" style="11" hidden="1" customWidth="1"/>
    <col min="15" max="69" width="6.421875" style="11" customWidth="1"/>
    <col min="70" max="70" width="0" style="11" hidden="1" customWidth="1"/>
    <col min="71" max="16384" width="6.421875" style="11" customWidth="1"/>
  </cols>
  <sheetData>
    <row r="1" spans="1:14" ht="24">
      <c r="A1" s="9"/>
      <c r="B1" s="9"/>
      <c r="C1" s="9"/>
      <c r="D1" s="9"/>
      <c r="E1" s="9"/>
      <c r="F1" s="9"/>
      <c r="G1" s="9"/>
      <c r="H1" s="9"/>
      <c r="I1" s="9"/>
      <c r="J1" s="9"/>
      <c r="K1" s="9"/>
      <c r="L1" s="9"/>
      <c r="M1" s="166" t="s">
        <v>379</v>
      </c>
      <c r="N1" s="9"/>
    </row>
    <row r="2" spans="1:14" ht="13.5" customHeight="1">
      <c r="A2" s="152"/>
      <c r="B2" s="9"/>
      <c r="C2" s="9"/>
      <c r="D2" s="9"/>
      <c r="E2" s="9"/>
      <c r="F2" s="9"/>
      <c r="G2" s="9"/>
      <c r="H2" s="9"/>
      <c r="I2" s="9"/>
      <c r="J2" s="9"/>
      <c r="K2" s="558" t="s">
        <v>243</v>
      </c>
      <c r="L2" s="558"/>
      <c r="M2" s="557" t="s">
        <v>248</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228</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688" t="s">
        <v>183</v>
      </c>
      <c r="C11" s="688"/>
      <c r="D11" s="688"/>
      <c r="E11" s="688"/>
      <c r="F11" s="748"/>
      <c r="G11" s="748"/>
      <c r="H11" s="748"/>
      <c r="I11" s="748"/>
      <c r="J11" s="748"/>
      <c r="K11" s="748"/>
      <c r="L11" s="748"/>
      <c r="M11" s="9"/>
      <c r="N11" s="9"/>
    </row>
    <row r="12" spans="1:14" ht="13.5" customHeight="1">
      <c r="A12" s="9"/>
      <c r="B12" s="688"/>
      <c r="C12" s="688"/>
      <c r="D12" s="688"/>
      <c r="E12" s="688"/>
      <c r="F12" s="748"/>
      <c r="G12" s="748"/>
      <c r="H12" s="748"/>
      <c r="I12" s="748"/>
      <c r="J12" s="748"/>
      <c r="K12" s="748"/>
      <c r="L12" s="748"/>
      <c r="M12" s="9"/>
      <c r="N12" s="9"/>
    </row>
    <row r="13" spans="1:14" ht="13.5" customHeight="1">
      <c r="A13" s="9"/>
      <c r="B13" s="688"/>
      <c r="C13" s="688"/>
      <c r="D13" s="688"/>
      <c r="E13" s="688"/>
      <c r="F13" s="748"/>
      <c r="G13" s="748"/>
      <c r="H13" s="748"/>
      <c r="I13" s="748"/>
      <c r="J13" s="748"/>
      <c r="K13" s="748"/>
      <c r="L13" s="748"/>
      <c r="M13" s="9"/>
      <c r="N13" s="9"/>
    </row>
    <row r="14" spans="1:14" ht="13.5" customHeight="1">
      <c r="A14" s="86"/>
      <c r="B14" s="85"/>
      <c r="C14" s="85"/>
      <c r="D14" s="85"/>
      <c r="E14" s="85"/>
      <c r="F14" s="96"/>
      <c r="G14" s="96"/>
      <c r="H14" s="96"/>
      <c r="I14" s="96"/>
      <c r="J14" s="96"/>
      <c r="K14" s="96"/>
      <c r="L14" s="96"/>
      <c r="M14" s="86"/>
      <c r="N14" s="9"/>
    </row>
    <row r="15" spans="1:14" ht="13.5" customHeight="1">
      <c r="A15" s="86"/>
      <c r="B15" s="85"/>
      <c r="C15" s="85"/>
      <c r="D15" s="85"/>
      <c r="E15" s="85"/>
      <c r="F15" s="96"/>
      <c r="G15" s="96"/>
      <c r="H15" s="96"/>
      <c r="I15" s="96"/>
      <c r="J15" s="96"/>
      <c r="K15" s="96"/>
      <c r="L15" s="96"/>
      <c r="M15" s="86"/>
      <c r="N15" s="9"/>
    </row>
    <row r="16" spans="1:14" ht="13.5" customHeight="1">
      <c r="A16" s="9"/>
      <c r="B16" s="646" t="s">
        <v>418</v>
      </c>
      <c r="C16" s="646"/>
      <c r="D16" s="647"/>
      <c r="E16" s="647"/>
      <c r="F16" s="641" t="s">
        <v>101</v>
      </c>
      <c r="G16" s="642"/>
      <c r="H16" s="642"/>
      <c r="I16" s="642"/>
      <c r="J16" s="642"/>
      <c r="K16" s="642"/>
      <c r="L16" s="642"/>
      <c r="M16" s="10" t="s">
        <v>105</v>
      </c>
      <c r="N16" s="10"/>
    </row>
    <row r="17" spans="1:14" ht="13.5" customHeight="1">
      <c r="A17" s="9"/>
      <c r="B17" s="646"/>
      <c r="C17" s="646"/>
      <c r="D17" s="647"/>
      <c r="E17" s="647"/>
      <c r="F17" s="641"/>
      <c r="G17" s="642"/>
      <c r="H17" s="642"/>
      <c r="I17" s="642"/>
      <c r="J17" s="642"/>
      <c r="K17" s="642"/>
      <c r="L17" s="642"/>
      <c r="M17" s="10"/>
      <c r="N17" s="10"/>
    </row>
    <row r="18" spans="1:14" ht="13.5">
      <c r="A18" s="9"/>
      <c r="B18" s="646"/>
      <c r="C18" s="646"/>
      <c r="D18" s="647"/>
      <c r="E18" s="647"/>
      <c r="F18" s="642"/>
      <c r="G18" s="642"/>
      <c r="H18" s="642"/>
      <c r="I18" s="642"/>
      <c r="J18" s="642"/>
      <c r="K18" s="642"/>
      <c r="L18" s="642"/>
      <c r="M18" s="10"/>
      <c r="N18" s="9"/>
    </row>
    <row r="19" spans="1:14" ht="13.5">
      <c r="A19" s="9"/>
      <c r="B19" s="646"/>
      <c r="C19" s="646"/>
      <c r="D19" s="647"/>
      <c r="E19" s="647"/>
      <c r="F19" s="641" t="s">
        <v>106</v>
      </c>
      <c r="G19" s="642"/>
      <c r="H19" s="642"/>
      <c r="I19" s="642"/>
      <c r="J19" s="642"/>
      <c r="K19" s="642"/>
      <c r="L19" s="642"/>
      <c r="M19" s="10" t="s">
        <v>105</v>
      </c>
      <c r="N19" s="9"/>
    </row>
    <row r="20" spans="1:41" ht="13.5">
      <c r="A20" s="9"/>
      <c r="B20" s="646"/>
      <c r="C20" s="646"/>
      <c r="D20" s="647"/>
      <c r="E20" s="647"/>
      <c r="F20" s="641"/>
      <c r="G20" s="642"/>
      <c r="H20" s="642"/>
      <c r="I20" s="642"/>
      <c r="J20" s="642"/>
      <c r="K20" s="642"/>
      <c r="L20" s="642"/>
      <c r="M20" s="10"/>
      <c r="N20" s="9"/>
      <c r="AO20" s="9"/>
    </row>
    <row r="21" spans="1:14" ht="13.5">
      <c r="A21" s="9"/>
      <c r="B21" s="646"/>
      <c r="C21" s="646"/>
      <c r="D21" s="647"/>
      <c r="E21" s="647"/>
      <c r="F21" s="642"/>
      <c r="G21" s="642"/>
      <c r="H21" s="642"/>
      <c r="I21" s="642"/>
      <c r="J21" s="642"/>
      <c r="K21" s="642"/>
      <c r="L21" s="642"/>
      <c r="M21" s="9"/>
      <c r="N21" s="9"/>
    </row>
    <row r="22" spans="1:14" ht="13.5">
      <c r="A22" s="9"/>
      <c r="B22" s="13"/>
      <c r="C22" s="13"/>
      <c r="D22" s="32" t="str">
        <f>IF(COUNTBLANK(D16:E21)=12,"　↑　該当する方に○",IF(COUNTBLANK(D16:E21)=10,"　↑　どちらか一方に○",""))</f>
        <v>　↑　該当する方に○</v>
      </c>
      <c r="E22" s="33"/>
      <c r="F22" s="13"/>
      <c r="G22" s="13"/>
      <c r="H22" s="13"/>
      <c r="I22" s="13"/>
      <c r="J22" s="13"/>
      <c r="K22" s="13"/>
      <c r="L22" s="13"/>
      <c r="M22" s="9"/>
      <c r="N22" s="9"/>
    </row>
    <row r="23" spans="1:14" ht="13.5">
      <c r="A23" s="9"/>
      <c r="B23" s="38"/>
      <c r="C23" s="38"/>
      <c r="D23" s="39"/>
      <c r="E23" s="39"/>
      <c r="F23" s="39"/>
      <c r="G23" s="39"/>
      <c r="H23" s="39"/>
      <c r="I23" s="39"/>
      <c r="J23" s="39"/>
      <c r="K23" s="39"/>
      <c r="L23" s="39"/>
      <c r="M23" s="9"/>
      <c r="N23" s="9"/>
    </row>
    <row r="24" spans="1:14" ht="13.5">
      <c r="A24" s="9"/>
      <c r="B24" s="13"/>
      <c r="C24" s="13"/>
      <c r="D24" s="13"/>
      <c r="E24" s="13"/>
      <c r="F24" s="13"/>
      <c r="G24" s="13"/>
      <c r="H24" s="13"/>
      <c r="I24" s="13"/>
      <c r="J24" s="13"/>
      <c r="K24" s="13"/>
      <c r="L24" s="13"/>
      <c r="M24" s="9"/>
      <c r="N24" s="9"/>
    </row>
    <row r="25" spans="1:14" ht="13.5">
      <c r="A25" s="9"/>
      <c r="B25" s="13"/>
      <c r="C25" s="13"/>
      <c r="D25" s="13"/>
      <c r="E25" s="13"/>
      <c r="F25" s="13"/>
      <c r="G25" s="13"/>
      <c r="H25" s="13"/>
      <c r="I25" s="13"/>
      <c r="J25" s="13"/>
      <c r="K25" s="13"/>
      <c r="L25" s="13"/>
      <c r="M25" s="9"/>
      <c r="N25" s="9"/>
    </row>
    <row r="26" spans="1:14" ht="13.5">
      <c r="A26" s="9"/>
      <c r="B26" s="13"/>
      <c r="C26" s="13"/>
      <c r="D26" s="13"/>
      <c r="E26" s="13"/>
      <c r="F26" s="13"/>
      <c r="G26" s="13"/>
      <c r="H26" s="13"/>
      <c r="I26" s="13"/>
      <c r="J26" s="13"/>
      <c r="K26" s="13"/>
      <c r="L26" s="13"/>
      <c r="M26" s="9"/>
      <c r="N26" s="9"/>
    </row>
    <row r="27" spans="1:14" ht="13.5">
      <c r="A27" s="9"/>
      <c r="B27" s="9"/>
      <c r="C27" s="13"/>
      <c r="D27" s="13"/>
      <c r="E27" s="13"/>
      <c r="F27" s="13"/>
      <c r="G27" s="13"/>
      <c r="H27" s="13"/>
      <c r="I27" s="13"/>
      <c r="J27" s="13"/>
      <c r="K27" s="13"/>
      <c r="L27" s="13"/>
      <c r="M27" s="9"/>
      <c r="N27" s="9"/>
    </row>
    <row r="28" spans="1:14" ht="13.5">
      <c r="A28" s="9"/>
      <c r="B28" s="13" t="s">
        <v>38</v>
      </c>
      <c r="C28" s="13"/>
      <c r="D28" s="13"/>
      <c r="E28" s="13"/>
      <c r="F28" s="13"/>
      <c r="G28" s="13"/>
      <c r="H28" s="13"/>
      <c r="I28" s="13"/>
      <c r="J28" s="13"/>
      <c r="K28" s="13"/>
      <c r="L28" s="13"/>
      <c r="M28" s="9"/>
      <c r="N28" s="9"/>
    </row>
    <row r="29" spans="1:14" ht="13.5" customHeight="1">
      <c r="A29" s="9"/>
      <c r="B29" s="688" t="s">
        <v>91</v>
      </c>
      <c r="C29" s="688"/>
      <c r="D29" s="689" t="s">
        <v>85</v>
      </c>
      <c r="E29" s="690"/>
      <c r="F29" s="690"/>
      <c r="G29" s="690"/>
      <c r="H29" s="695"/>
      <c r="I29" s="708" t="s">
        <v>419</v>
      </c>
      <c r="J29" s="708"/>
      <c r="K29" s="708"/>
      <c r="L29" s="709"/>
      <c r="M29" s="9"/>
      <c r="N29" s="9">
        <v>20</v>
      </c>
    </row>
    <row r="30" spans="1:14" ht="13.5" customHeight="1">
      <c r="A30" s="9"/>
      <c r="B30" s="688"/>
      <c r="C30" s="688"/>
      <c r="D30" s="691"/>
      <c r="E30" s="692"/>
      <c r="F30" s="692"/>
      <c r="G30" s="692"/>
      <c r="H30" s="696"/>
      <c r="I30" s="710"/>
      <c r="J30" s="710"/>
      <c r="K30" s="710"/>
      <c r="L30" s="711"/>
      <c r="M30" s="9"/>
      <c r="N30" s="9">
        <v>21</v>
      </c>
    </row>
    <row r="31" spans="1:14" ht="13.5" customHeight="1">
      <c r="A31" s="9"/>
      <c r="B31" s="688"/>
      <c r="C31" s="688"/>
      <c r="D31" s="693"/>
      <c r="E31" s="694"/>
      <c r="F31" s="694"/>
      <c r="G31" s="694"/>
      <c r="H31" s="697"/>
      <c r="I31" s="712"/>
      <c r="J31" s="712"/>
      <c r="K31" s="712"/>
      <c r="L31" s="713"/>
      <c r="M31" s="9"/>
      <c r="N31" s="9">
        <v>22</v>
      </c>
    </row>
    <row r="32" spans="1:14" ht="13.5" customHeight="1">
      <c r="A32" s="9"/>
      <c r="B32" s="704" t="s">
        <v>420</v>
      </c>
      <c r="C32" s="705"/>
      <c r="D32" s="741"/>
      <c r="E32" s="742" t="s">
        <v>285</v>
      </c>
      <c r="F32" s="743"/>
      <c r="G32" s="743"/>
      <c r="H32" s="743"/>
      <c r="I32" s="743"/>
      <c r="J32" s="743"/>
      <c r="K32" s="743"/>
      <c r="L32" s="743"/>
      <c r="M32" s="10" t="s">
        <v>107</v>
      </c>
      <c r="N32" s="9">
        <v>23</v>
      </c>
    </row>
    <row r="33" spans="1:14" ht="13.5">
      <c r="A33" s="9"/>
      <c r="B33" s="706"/>
      <c r="C33" s="707"/>
      <c r="D33" s="741"/>
      <c r="E33" s="743"/>
      <c r="F33" s="743"/>
      <c r="G33" s="743"/>
      <c r="H33" s="743"/>
      <c r="I33" s="743"/>
      <c r="J33" s="743"/>
      <c r="K33" s="743"/>
      <c r="L33" s="743"/>
      <c r="M33" s="9"/>
      <c r="N33" s="9">
        <v>24</v>
      </c>
    </row>
    <row r="34" spans="1:14" ht="13.5" customHeight="1">
      <c r="A34" s="9"/>
      <c r="B34" s="744" t="s">
        <v>109</v>
      </c>
      <c r="C34" s="745"/>
      <c r="D34" s="741"/>
      <c r="E34" s="742" t="s">
        <v>286</v>
      </c>
      <c r="F34" s="743"/>
      <c r="G34" s="743"/>
      <c r="H34" s="743"/>
      <c r="I34" s="743"/>
      <c r="J34" s="743"/>
      <c r="K34" s="743"/>
      <c r="L34" s="743"/>
      <c r="M34" s="10" t="s">
        <v>93</v>
      </c>
      <c r="N34" s="9"/>
    </row>
    <row r="35" spans="1:14" ht="13.5" customHeight="1">
      <c r="A35" s="9"/>
      <c r="B35" s="744"/>
      <c r="C35" s="745"/>
      <c r="D35" s="741"/>
      <c r="E35" s="743"/>
      <c r="F35" s="743"/>
      <c r="G35" s="743"/>
      <c r="H35" s="743"/>
      <c r="I35" s="743"/>
      <c r="J35" s="743"/>
      <c r="K35" s="743"/>
      <c r="L35" s="743"/>
      <c r="M35" s="9"/>
      <c r="N35" s="9"/>
    </row>
    <row r="36" spans="1:14" ht="13.5" customHeight="1">
      <c r="A36" s="9"/>
      <c r="B36" s="744"/>
      <c r="C36" s="745"/>
      <c r="D36" s="741"/>
      <c r="E36" s="742" t="s">
        <v>287</v>
      </c>
      <c r="F36" s="743"/>
      <c r="G36" s="743"/>
      <c r="H36" s="743"/>
      <c r="I36" s="743"/>
      <c r="J36" s="743"/>
      <c r="K36" s="743"/>
      <c r="L36" s="743"/>
      <c r="M36" s="9"/>
      <c r="N36" s="9"/>
    </row>
    <row r="37" spans="1:14" ht="13.5">
      <c r="A37" s="9"/>
      <c r="B37" s="746"/>
      <c r="C37" s="747"/>
      <c r="D37" s="741"/>
      <c r="E37" s="743"/>
      <c r="F37" s="743"/>
      <c r="G37" s="743"/>
      <c r="H37" s="743"/>
      <c r="I37" s="743"/>
      <c r="J37" s="743"/>
      <c r="K37" s="743"/>
      <c r="L37" s="743"/>
      <c r="M37" s="9"/>
      <c r="N37" s="9"/>
    </row>
    <row r="38" spans="1:14" ht="13.5">
      <c r="A38" s="9"/>
      <c r="B38" s="38"/>
      <c r="C38" s="38"/>
      <c r="D38" s="32">
        <f>IF(D16&lt;&gt;"○","",IF(D19="○","",IF(COUNTBLANK(D32:D37)=6,"　↑　該当するものに○",IF(COUNTBLANK(D32:D37)&lt;=4,"　↑　どれか1つに○",""))))</f>
      </c>
      <c r="E38" s="38"/>
      <c r="F38" s="38"/>
      <c r="G38" s="38"/>
      <c r="H38" s="38"/>
      <c r="I38" s="38"/>
      <c r="J38" s="38"/>
      <c r="K38" s="38"/>
      <c r="L38" s="38"/>
      <c r="M38" s="9"/>
      <c r="N38" s="9"/>
    </row>
    <row r="39" spans="1:14" ht="13.5">
      <c r="A39" s="9"/>
      <c r="B39" s="38"/>
      <c r="C39" s="38"/>
      <c r="D39" s="38"/>
      <c r="E39" s="38"/>
      <c r="F39" s="38"/>
      <c r="G39" s="38"/>
      <c r="H39" s="38"/>
      <c r="I39" s="38"/>
      <c r="J39" s="38"/>
      <c r="K39" s="38"/>
      <c r="L39" s="38"/>
      <c r="M39" s="9"/>
      <c r="N39" s="9"/>
    </row>
    <row r="40" spans="1:14" s="35" customFormat="1" ht="13.5">
      <c r="A40" s="34"/>
      <c r="B40" s="137" t="s">
        <v>263</v>
      </c>
      <c r="C40" s="34"/>
      <c r="D40" s="34"/>
      <c r="E40" s="34"/>
      <c r="F40" s="34"/>
      <c r="G40" s="34"/>
      <c r="H40" s="34"/>
      <c r="I40" s="34"/>
      <c r="J40" s="34"/>
      <c r="K40" s="34"/>
      <c r="L40" s="34"/>
      <c r="M40" s="34"/>
      <c r="N40" s="34"/>
    </row>
    <row r="41" spans="1:14" s="35" customFormat="1" ht="13.5">
      <c r="A41" s="34"/>
      <c r="B41" s="34"/>
      <c r="C41" s="34"/>
      <c r="D41" s="34"/>
      <c r="E41" s="34"/>
      <c r="F41" s="34"/>
      <c r="G41" s="34"/>
      <c r="H41" s="34"/>
      <c r="I41" s="34"/>
      <c r="J41" s="34"/>
      <c r="K41" s="34"/>
      <c r="L41" s="34"/>
      <c r="M41" s="34"/>
      <c r="N41" s="34"/>
    </row>
    <row r="42" spans="1:14" s="35" customFormat="1" ht="13.5">
      <c r="A42" s="34"/>
      <c r="B42" s="739" t="s">
        <v>366</v>
      </c>
      <c r="C42" s="739"/>
      <c r="D42" s="739"/>
      <c r="E42" s="739"/>
      <c r="F42" s="739"/>
      <c r="G42" s="739"/>
      <c r="H42" s="739"/>
      <c r="I42" s="739"/>
      <c r="J42" s="739"/>
      <c r="K42" s="739"/>
      <c r="L42" s="739"/>
      <c r="M42" s="739"/>
      <c r="N42" s="34"/>
    </row>
    <row r="43" spans="1:14" s="35" customFormat="1" ht="13.5">
      <c r="A43" s="34"/>
      <c r="B43" s="162" t="s">
        <v>357</v>
      </c>
      <c r="C43" s="34"/>
      <c r="D43" s="34"/>
      <c r="E43" s="34"/>
      <c r="F43" s="34"/>
      <c r="G43" s="34"/>
      <c r="H43" s="34"/>
      <c r="I43" s="34"/>
      <c r="J43" s="34"/>
      <c r="K43" s="34"/>
      <c r="L43" s="34"/>
      <c r="M43" s="34"/>
      <c r="N43" s="34"/>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s="35" customFormat="1" ht="14.25">
      <c r="A52" s="34"/>
      <c r="B52" s="95"/>
      <c r="C52" s="34"/>
      <c r="D52" s="34"/>
      <c r="E52" s="34"/>
      <c r="F52" s="34"/>
      <c r="G52" s="34"/>
      <c r="H52" s="34"/>
      <c r="I52" s="34"/>
      <c r="J52" s="34"/>
      <c r="K52" s="34"/>
      <c r="L52" s="34"/>
      <c r="M52" s="34"/>
      <c r="N52" s="34"/>
    </row>
    <row r="53" spans="1:14" ht="14.25">
      <c r="A53" s="9"/>
      <c r="B53" s="95"/>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row r="81" ht="13.5">
      <c r="BR81" s="40">
        <v>1</v>
      </c>
    </row>
    <row r="82" ht="13.5">
      <c r="BR82" s="40" t="s">
        <v>97</v>
      </c>
    </row>
    <row r="83" ht="13.5">
      <c r="BR83" s="40">
        <v>2</v>
      </c>
    </row>
    <row r="84" ht="13.5">
      <c r="BR84" s="40" t="s">
        <v>98</v>
      </c>
    </row>
  </sheetData>
  <sheetProtection sheet="1" objects="1" formatCells="0" selectLockedCells="1"/>
  <mergeCells count="24">
    <mergeCell ref="K2:L4"/>
    <mergeCell ref="M2:M4"/>
    <mergeCell ref="B32:C33"/>
    <mergeCell ref="B34:C37"/>
    <mergeCell ref="D32:D33"/>
    <mergeCell ref="B11:E13"/>
    <mergeCell ref="F11:L13"/>
    <mergeCell ref="E32:L33"/>
    <mergeCell ref="A62:M62"/>
    <mergeCell ref="A8:M8"/>
    <mergeCell ref="B29:C31"/>
    <mergeCell ref="B16:C21"/>
    <mergeCell ref="D16:E18"/>
    <mergeCell ref="F16:L18"/>
    <mergeCell ref="D29:G31"/>
    <mergeCell ref="I29:L31"/>
    <mergeCell ref="D19:E21"/>
    <mergeCell ref="H29:H31"/>
    <mergeCell ref="B42:M42"/>
    <mergeCell ref="D34:D35"/>
    <mergeCell ref="D36:D37"/>
    <mergeCell ref="E36:L37"/>
    <mergeCell ref="E34:L35"/>
    <mergeCell ref="F19:L21"/>
  </mergeCells>
  <conditionalFormatting sqref="D29:L37">
    <cfRule type="expression" priority="2" dxfId="5" stopIfTrue="1">
      <formula>$D$19="○"</formula>
    </cfRule>
    <cfRule type="expression" priority="3" dxfId="4" stopIfTrue="1">
      <formula>$D$16="○"</formula>
    </cfRule>
  </conditionalFormatting>
  <dataValidations count="3">
    <dataValidation type="list" allowBlank="1" showInputMessage="1" showErrorMessage="1" sqref="D32:D37">
      <formula1>$M$32:$M$33</formula1>
    </dataValidation>
    <dataValidation type="list" allowBlank="1" showInputMessage="1" showErrorMessage="1" sqref="D16:E21">
      <formula1>$M$16:$M$17</formula1>
    </dataValidation>
    <dataValidation type="list" allowBlank="1" showInputMessage="1" showErrorMessage="1" sqref="H29:H31">
      <formula1>$N$29:$N$34</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colBreaks count="1" manualBreakCount="1">
    <brk id="22" min="1" max="48" man="1"/>
  </colBreaks>
  <drawing r:id="rId1"/>
</worksheet>
</file>

<file path=xl/worksheets/sheet16.xml><?xml version="1.0" encoding="utf-8"?>
<worksheet xmlns="http://schemas.openxmlformats.org/spreadsheetml/2006/main" xmlns:r="http://schemas.openxmlformats.org/officeDocument/2006/relationships">
  <sheetPr codeName="Sheet9">
    <tabColor rgb="FFFFFF00"/>
  </sheetPr>
  <dimension ref="A1:P61"/>
  <sheetViews>
    <sheetView showGridLines="0" view="pageBreakPreview" zoomScaleSheetLayoutView="100" zoomScalePageLayoutView="0" workbookViewId="0" topLeftCell="A1">
      <selection activeCell="A60" sqref="A60:M60"/>
    </sheetView>
  </sheetViews>
  <sheetFormatPr defaultColWidth="6.57421875" defaultRowHeight="15"/>
  <cols>
    <col min="1" max="3" width="6.421875" style="11" customWidth="1"/>
    <col min="4" max="4" width="7.57421875" style="11" bestFit="1" customWidth="1"/>
    <col min="5" max="13" width="6.421875" style="11" customWidth="1"/>
    <col min="14" max="14" width="2.421875" style="11" customWidth="1"/>
    <col min="15" max="15" width="6.421875" style="11" customWidth="1"/>
    <col min="16" max="16" width="6.7109375" style="11" hidden="1" customWidth="1"/>
    <col min="17"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275</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7.25">
      <c r="A6" s="314" t="s">
        <v>278</v>
      </c>
      <c r="B6" s="314"/>
      <c r="C6" s="314"/>
      <c r="D6" s="314"/>
      <c r="E6" s="314"/>
      <c r="F6" s="314"/>
      <c r="G6" s="314"/>
      <c r="H6" s="314"/>
      <c r="I6" s="314"/>
      <c r="J6" s="314"/>
      <c r="K6" s="314"/>
      <c r="L6" s="314"/>
      <c r="M6" s="314"/>
      <c r="N6" s="9"/>
    </row>
    <row r="7" spans="1:14" ht="13.5">
      <c r="A7" s="31"/>
      <c r="B7" s="31"/>
      <c r="C7" s="31"/>
      <c r="D7" s="31"/>
      <c r="E7" s="31"/>
      <c r="F7" s="31"/>
      <c r="G7" s="31"/>
      <c r="H7" s="31"/>
      <c r="I7" s="31"/>
      <c r="J7" s="31"/>
      <c r="K7" s="31"/>
      <c r="L7" s="31"/>
      <c r="M7" s="31"/>
      <c r="N7" s="9"/>
    </row>
    <row r="8" spans="1:14" ht="13.5">
      <c r="A8" s="9"/>
      <c r="B8" s="9"/>
      <c r="C8" s="9"/>
      <c r="D8" s="9"/>
      <c r="E8" s="9"/>
      <c r="F8" s="9"/>
      <c r="G8" s="9"/>
      <c r="H8" s="9"/>
      <c r="I8" s="9"/>
      <c r="J8" s="9"/>
      <c r="K8" s="9"/>
      <c r="L8" s="9"/>
      <c r="M8" s="9"/>
      <c r="N8" s="9"/>
    </row>
    <row r="9" spans="1:16" ht="13.5" customHeight="1">
      <c r="A9" s="9"/>
      <c r="B9" s="334" t="s">
        <v>95</v>
      </c>
      <c r="C9" s="335"/>
      <c r="D9" s="749"/>
      <c r="E9" s="750"/>
      <c r="F9" s="753" t="s">
        <v>276</v>
      </c>
      <c r="G9" s="754"/>
      <c r="H9" s="755"/>
      <c r="I9" s="755"/>
      <c r="J9" s="755"/>
      <c r="K9" s="755"/>
      <c r="L9" s="756"/>
      <c r="M9" s="10" t="s">
        <v>105</v>
      </c>
      <c r="N9" s="9"/>
      <c r="P9" s="11">
        <f>IF(D11="○","●",IF(D13="○","●",""))</f>
      </c>
    </row>
    <row r="10" spans="1:14" ht="13.5" customHeight="1">
      <c r="A10" s="9"/>
      <c r="B10" s="336"/>
      <c r="C10" s="337"/>
      <c r="D10" s="751"/>
      <c r="E10" s="752"/>
      <c r="F10" s="757"/>
      <c r="G10" s="758"/>
      <c r="H10" s="759"/>
      <c r="I10" s="759"/>
      <c r="J10" s="759"/>
      <c r="K10" s="759"/>
      <c r="L10" s="760"/>
      <c r="M10" s="10"/>
      <c r="N10" s="9"/>
    </row>
    <row r="11" spans="1:16" ht="13.5" customHeight="1">
      <c r="A11" s="9"/>
      <c r="B11" s="336"/>
      <c r="C11" s="337"/>
      <c r="D11" s="749"/>
      <c r="E11" s="750"/>
      <c r="F11" s="761" t="s">
        <v>279</v>
      </c>
      <c r="G11" s="762"/>
      <c r="H11" s="762"/>
      <c r="I11" s="762"/>
      <c r="J11" s="762"/>
      <c r="K11" s="762"/>
      <c r="L11" s="763"/>
      <c r="M11" s="10" t="s">
        <v>105</v>
      </c>
      <c r="N11" s="9"/>
      <c r="P11" s="11">
        <f>IF(D9="○","●",IF(D13="○","●",""))</f>
      </c>
    </row>
    <row r="12" spans="1:14" ht="13.5" customHeight="1">
      <c r="A12" s="9"/>
      <c r="B12" s="336"/>
      <c r="C12" s="337"/>
      <c r="D12" s="751"/>
      <c r="E12" s="752"/>
      <c r="F12" s="764"/>
      <c r="G12" s="764"/>
      <c r="H12" s="764"/>
      <c r="I12" s="764"/>
      <c r="J12" s="764"/>
      <c r="K12" s="764"/>
      <c r="L12" s="765"/>
      <c r="M12" s="10"/>
      <c r="N12" s="9"/>
    </row>
    <row r="13" spans="1:16" ht="13.5" customHeight="1">
      <c r="A13" s="9"/>
      <c r="B13" s="336"/>
      <c r="C13" s="337"/>
      <c r="D13" s="749"/>
      <c r="E13" s="750"/>
      <c r="F13" s="761" t="s">
        <v>277</v>
      </c>
      <c r="G13" s="762"/>
      <c r="H13" s="762"/>
      <c r="I13" s="762"/>
      <c r="J13" s="762"/>
      <c r="K13" s="762"/>
      <c r="L13" s="763"/>
      <c r="M13" s="10"/>
      <c r="N13" s="9"/>
      <c r="P13" s="11">
        <f>IF(D9="○","●",IF(D11="○","●",""))</f>
      </c>
    </row>
    <row r="14" spans="1:14" ht="13.5" customHeight="1">
      <c r="A14" s="9"/>
      <c r="B14" s="336"/>
      <c r="C14" s="337"/>
      <c r="D14" s="751"/>
      <c r="E14" s="752"/>
      <c r="F14" s="764"/>
      <c r="G14" s="764"/>
      <c r="H14" s="764"/>
      <c r="I14" s="764"/>
      <c r="J14" s="764"/>
      <c r="K14" s="764"/>
      <c r="L14" s="765"/>
      <c r="M14" s="10"/>
      <c r="N14" s="9"/>
    </row>
    <row r="15" spans="1:14" ht="13.5" customHeight="1">
      <c r="A15" s="9"/>
      <c r="B15" s="336"/>
      <c r="C15" s="337"/>
      <c r="D15" s="749"/>
      <c r="E15" s="750"/>
      <c r="F15" s="297" t="s">
        <v>102</v>
      </c>
      <c r="G15" s="298"/>
      <c r="H15" s="298"/>
      <c r="I15" s="298"/>
      <c r="J15" s="298"/>
      <c r="K15" s="298"/>
      <c r="L15" s="299"/>
      <c r="M15" s="10"/>
      <c r="N15" s="9"/>
    </row>
    <row r="16" spans="1:14" ht="13.5" customHeight="1">
      <c r="A16" s="9"/>
      <c r="B16" s="338"/>
      <c r="C16" s="339"/>
      <c r="D16" s="751"/>
      <c r="E16" s="752"/>
      <c r="F16" s="303"/>
      <c r="G16" s="303"/>
      <c r="H16" s="303"/>
      <c r="I16" s="303"/>
      <c r="J16" s="303"/>
      <c r="K16" s="303"/>
      <c r="L16" s="304"/>
      <c r="M16" s="9"/>
      <c r="N16" s="9"/>
    </row>
    <row r="17" spans="1:14" ht="13.5" customHeight="1">
      <c r="A17" s="9"/>
      <c r="B17" s="13"/>
      <c r="C17" s="13"/>
      <c r="D17" s="32" t="str">
        <f>IF(COUNTBLANK(D9:E16)=16,"　↑　該当するものどれか１つに○",IF(AND(D15="○",COUNTBLANK(D9:E14)&lt;12),"　↑　どれか１つに○",IF(COUNTBLANK(D9:E14)&lt;11,"　↑　どれか１つに○","")))</f>
        <v>　↑　該当するものどれか１つに○</v>
      </c>
      <c r="E17" s="33"/>
      <c r="F17" s="13"/>
      <c r="G17" s="13"/>
      <c r="H17" s="13"/>
      <c r="I17" s="13"/>
      <c r="J17" s="13"/>
      <c r="K17" s="13"/>
      <c r="L17" s="13"/>
      <c r="M17" s="9"/>
      <c r="N17" s="9"/>
    </row>
    <row r="18" spans="1:14" ht="13.5" customHeight="1">
      <c r="A18" s="9"/>
      <c r="B18" s="13"/>
      <c r="C18" s="13"/>
      <c r="D18" s="91"/>
      <c r="E18" s="13"/>
      <c r="F18" s="13"/>
      <c r="G18" s="13"/>
      <c r="H18" s="13"/>
      <c r="I18" s="13"/>
      <c r="J18" s="13"/>
      <c r="K18" s="13"/>
      <c r="L18" s="13"/>
      <c r="M18" s="9"/>
      <c r="N18" s="9"/>
    </row>
    <row r="19" spans="1:14" s="35" customFormat="1" ht="14.25">
      <c r="A19" s="34"/>
      <c r="B19" s="138" t="s">
        <v>263</v>
      </c>
      <c r="C19" s="34"/>
      <c r="D19" s="34"/>
      <c r="E19" s="34"/>
      <c r="F19" s="34"/>
      <c r="G19" s="34"/>
      <c r="H19" s="34"/>
      <c r="I19" s="34"/>
      <c r="J19" s="34"/>
      <c r="K19" s="34"/>
      <c r="L19" s="34"/>
      <c r="M19" s="34"/>
      <c r="N19" s="34"/>
    </row>
    <row r="20" spans="1:14" s="35" customFormat="1" ht="14.25">
      <c r="A20" s="34"/>
      <c r="B20" s="138"/>
      <c r="C20" s="34"/>
      <c r="D20" s="34"/>
      <c r="E20" s="34"/>
      <c r="F20" s="34"/>
      <c r="G20" s="34"/>
      <c r="H20" s="34"/>
      <c r="I20" s="34"/>
      <c r="J20" s="34"/>
      <c r="K20" s="34"/>
      <c r="L20" s="34"/>
      <c r="M20" s="34"/>
      <c r="N20" s="34"/>
    </row>
    <row r="21" spans="1:14" s="35" customFormat="1" ht="14.25">
      <c r="A21" s="34"/>
      <c r="B21" s="138"/>
      <c r="C21" s="34"/>
      <c r="D21" s="34"/>
      <c r="E21" s="34"/>
      <c r="F21" s="34"/>
      <c r="G21" s="34"/>
      <c r="H21" s="34"/>
      <c r="I21" s="34"/>
      <c r="J21" s="34"/>
      <c r="K21" s="34"/>
      <c r="L21" s="34"/>
      <c r="M21" s="34"/>
      <c r="N21" s="34"/>
    </row>
    <row r="22" spans="1:14" s="35" customFormat="1" ht="14.25">
      <c r="A22" s="34"/>
      <c r="B22" s="138"/>
      <c r="C22" s="34"/>
      <c r="D22" s="34"/>
      <c r="E22" s="34"/>
      <c r="F22" s="34"/>
      <c r="G22" s="34"/>
      <c r="H22" s="34"/>
      <c r="I22" s="34"/>
      <c r="J22" s="34"/>
      <c r="K22" s="34"/>
      <c r="L22" s="34"/>
      <c r="M22" s="34"/>
      <c r="N22" s="34"/>
    </row>
    <row r="23" spans="1:14" s="35" customFormat="1" ht="14.25">
      <c r="A23" s="34"/>
      <c r="B23" s="138"/>
      <c r="C23" s="34"/>
      <c r="D23" s="34"/>
      <c r="E23" s="34"/>
      <c r="F23" s="34"/>
      <c r="G23" s="34"/>
      <c r="H23" s="34"/>
      <c r="I23" s="34"/>
      <c r="J23" s="34"/>
      <c r="K23" s="34"/>
      <c r="L23" s="34"/>
      <c r="M23" s="34"/>
      <c r="N23" s="34"/>
    </row>
    <row r="24" spans="1:14" s="35" customFormat="1" ht="14.25">
      <c r="A24" s="34"/>
      <c r="B24" s="138"/>
      <c r="C24" s="34"/>
      <c r="D24" s="34"/>
      <c r="E24" s="34"/>
      <c r="F24" s="34"/>
      <c r="G24" s="34"/>
      <c r="H24" s="34"/>
      <c r="I24" s="34"/>
      <c r="J24" s="34"/>
      <c r="K24" s="34"/>
      <c r="L24" s="34"/>
      <c r="M24" s="34"/>
      <c r="N24" s="34"/>
    </row>
    <row r="25" spans="1:14" s="35" customFormat="1" ht="14.25">
      <c r="A25" s="34"/>
      <c r="B25" s="138"/>
      <c r="C25" s="34"/>
      <c r="D25" s="34"/>
      <c r="E25" s="34"/>
      <c r="F25" s="34"/>
      <c r="G25" s="34"/>
      <c r="H25" s="34"/>
      <c r="I25" s="34"/>
      <c r="J25" s="34"/>
      <c r="K25" s="34"/>
      <c r="L25" s="34"/>
      <c r="M25" s="34"/>
      <c r="N25" s="34"/>
    </row>
    <row r="26" spans="1:14" s="35" customFormat="1" ht="14.25">
      <c r="A26" s="34"/>
      <c r="B26" s="138"/>
      <c r="C26" s="34"/>
      <c r="D26" s="34"/>
      <c r="E26" s="34"/>
      <c r="F26" s="34"/>
      <c r="G26" s="34"/>
      <c r="H26" s="34"/>
      <c r="I26" s="34"/>
      <c r="J26" s="34"/>
      <c r="K26" s="34"/>
      <c r="L26" s="34"/>
      <c r="M26" s="34"/>
      <c r="N26" s="34"/>
    </row>
    <row r="27" spans="1:14" s="35" customFormat="1" ht="14.25">
      <c r="A27" s="34"/>
      <c r="B27" s="138"/>
      <c r="C27" s="34"/>
      <c r="D27" s="34"/>
      <c r="E27" s="34"/>
      <c r="F27" s="34"/>
      <c r="G27" s="34"/>
      <c r="H27" s="34"/>
      <c r="I27" s="34"/>
      <c r="J27" s="34"/>
      <c r="K27" s="34"/>
      <c r="L27" s="34"/>
      <c r="M27" s="34"/>
      <c r="N27" s="34"/>
    </row>
    <row r="28" spans="1:14" s="35" customFormat="1" ht="14.25">
      <c r="A28" s="34"/>
      <c r="B28" s="138"/>
      <c r="C28" s="34"/>
      <c r="D28" s="34"/>
      <c r="E28" s="34"/>
      <c r="F28" s="34"/>
      <c r="G28" s="34"/>
      <c r="H28" s="34"/>
      <c r="I28" s="34"/>
      <c r="J28" s="34"/>
      <c r="K28" s="34"/>
      <c r="L28" s="34"/>
      <c r="M28" s="34"/>
      <c r="N28" s="34"/>
    </row>
    <row r="29" spans="1:14" s="35" customFormat="1" ht="14.25">
      <c r="A29" s="34"/>
      <c r="B29" s="138"/>
      <c r="C29" s="34"/>
      <c r="D29" s="34"/>
      <c r="E29" s="34"/>
      <c r="F29" s="34"/>
      <c r="G29" s="34"/>
      <c r="H29" s="34"/>
      <c r="I29" s="34"/>
      <c r="J29" s="34"/>
      <c r="K29" s="34"/>
      <c r="L29" s="34"/>
      <c r="M29" s="34"/>
      <c r="N29" s="34"/>
    </row>
    <row r="30" spans="1:14" s="35" customFormat="1" ht="14.25">
      <c r="A30" s="34"/>
      <c r="B30" s="138"/>
      <c r="C30" s="34"/>
      <c r="D30" s="34"/>
      <c r="E30" s="34"/>
      <c r="F30" s="34"/>
      <c r="G30" s="34"/>
      <c r="H30" s="34"/>
      <c r="I30" s="34"/>
      <c r="J30" s="34"/>
      <c r="K30" s="34"/>
      <c r="L30" s="34"/>
      <c r="M30" s="34"/>
      <c r="N30" s="34"/>
    </row>
    <row r="31" spans="1:14" s="35" customFormat="1" ht="14.25">
      <c r="A31" s="34"/>
      <c r="B31" s="138"/>
      <c r="C31" s="34"/>
      <c r="D31" s="34"/>
      <c r="E31" s="34"/>
      <c r="F31" s="34"/>
      <c r="G31" s="34"/>
      <c r="H31" s="34"/>
      <c r="I31" s="34"/>
      <c r="J31" s="34"/>
      <c r="K31" s="34"/>
      <c r="L31" s="34"/>
      <c r="M31" s="34"/>
      <c r="N31" s="34"/>
    </row>
    <row r="32" spans="1:14" s="35" customFormat="1" ht="14.25">
      <c r="A32" s="34"/>
      <c r="B32" s="138"/>
      <c r="C32" s="34"/>
      <c r="D32" s="34"/>
      <c r="E32" s="34"/>
      <c r="F32" s="34"/>
      <c r="G32" s="34"/>
      <c r="H32" s="34"/>
      <c r="I32" s="34"/>
      <c r="J32" s="34"/>
      <c r="K32" s="34"/>
      <c r="L32" s="34"/>
      <c r="M32" s="34"/>
      <c r="N32" s="34"/>
    </row>
    <row r="33" spans="1:14" s="35" customFormat="1" ht="14.25">
      <c r="A33" s="34"/>
      <c r="B33" s="138"/>
      <c r="C33" s="34"/>
      <c r="D33" s="34"/>
      <c r="E33" s="34"/>
      <c r="F33" s="34"/>
      <c r="G33" s="34"/>
      <c r="H33" s="34"/>
      <c r="I33" s="34"/>
      <c r="J33" s="34"/>
      <c r="K33" s="34"/>
      <c r="L33" s="34"/>
      <c r="M33" s="34"/>
      <c r="N33" s="34"/>
    </row>
    <row r="34" spans="1:14" s="35" customFormat="1" ht="14.25">
      <c r="A34" s="34"/>
      <c r="B34" s="138"/>
      <c r="C34" s="34"/>
      <c r="D34" s="34"/>
      <c r="E34" s="34"/>
      <c r="F34" s="34"/>
      <c r="G34" s="34"/>
      <c r="H34" s="34"/>
      <c r="I34" s="34"/>
      <c r="J34" s="34"/>
      <c r="K34" s="34"/>
      <c r="L34" s="34"/>
      <c r="M34" s="34"/>
      <c r="N34" s="34"/>
    </row>
    <row r="35" spans="1:14" s="35" customFormat="1" ht="14.25">
      <c r="A35" s="34"/>
      <c r="B35" s="138"/>
      <c r="C35" s="34"/>
      <c r="D35" s="34"/>
      <c r="E35" s="34"/>
      <c r="F35" s="34"/>
      <c r="G35" s="34"/>
      <c r="H35" s="34"/>
      <c r="I35" s="34"/>
      <c r="J35" s="34"/>
      <c r="K35" s="34"/>
      <c r="L35" s="34"/>
      <c r="M35" s="34"/>
      <c r="N35" s="34"/>
    </row>
    <row r="36" spans="1:14" s="35" customFormat="1" ht="14.25">
      <c r="A36" s="34"/>
      <c r="B36" s="138"/>
      <c r="C36" s="34"/>
      <c r="D36" s="34"/>
      <c r="E36" s="34"/>
      <c r="F36" s="34"/>
      <c r="G36" s="34"/>
      <c r="H36" s="34"/>
      <c r="I36" s="34"/>
      <c r="J36" s="34"/>
      <c r="K36" s="34"/>
      <c r="L36" s="34"/>
      <c r="M36" s="34"/>
      <c r="N36" s="34"/>
    </row>
    <row r="37" spans="1:14" s="35" customFormat="1" ht="14.25">
      <c r="A37" s="34"/>
      <c r="B37" s="138"/>
      <c r="C37" s="34"/>
      <c r="D37" s="34"/>
      <c r="E37" s="34"/>
      <c r="F37" s="34"/>
      <c r="G37" s="34"/>
      <c r="H37" s="34"/>
      <c r="I37" s="34"/>
      <c r="J37" s="34"/>
      <c r="K37" s="34"/>
      <c r="L37" s="34"/>
      <c r="M37" s="34"/>
      <c r="N37" s="34"/>
    </row>
    <row r="38" spans="1:14" s="35" customFormat="1" ht="14.25">
      <c r="A38" s="34"/>
      <c r="B38" s="138"/>
      <c r="C38" s="34"/>
      <c r="D38" s="34"/>
      <c r="E38" s="34"/>
      <c r="F38" s="34"/>
      <c r="G38" s="34"/>
      <c r="H38" s="34"/>
      <c r="I38" s="34"/>
      <c r="J38" s="34"/>
      <c r="K38" s="34"/>
      <c r="L38" s="34"/>
      <c r="M38" s="34"/>
      <c r="N38" s="34"/>
    </row>
    <row r="39" spans="1:14" s="35" customFormat="1" ht="14.25">
      <c r="A39" s="34"/>
      <c r="B39" s="138"/>
      <c r="C39" s="34"/>
      <c r="D39" s="34"/>
      <c r="E39" s="34"/>
      <c r="F39" s="34"/>
      <c r="G39" s="34"/>
      <c r="H39" s="34"/>
      <c r="I39" s="34"/>
      <c r="J39" s="34"/>
      <c r="K39" s="34"/>
      <c r="L39" s="34"/>
      <c r="M39" s="34"/>
      <c r="N39" s="34"/>
    </row>
    <row r="40" spans="1:14" s="35" customFormat="1" ht="14.25">
      <c r="A40" s="34"/>
      <c r="B40" s="138"/>
      <c r="C40" s="34"/>
      <c r="D40" s="34"/>
      <c r="E40" s="34"/>
      <c r="F40" s="34"/>
      <c r="G40" s="34"/>
      <c r="H40" s="34"/>
      <c r="I40" s="34"/>
      <c r="J40" s="34"/>
      <c r="K40" s="34"/>
      <c r="L40" s="34"/>
      <c r="M40" s="34"/>
      <c r="N40" s="34"/>
    </row>
    <row r="41" spans="1:14" s="35" customFormat="1" ht="14.25">
      <c r="A41" s="34"/>
      <c r="B41" s="138"/>
      <c r="C41" s="34"/>
      <c r="D41" s="34"/>
      <c r="E41" s="34"/>
      <c r="F41" s="34"/>
      <c r="G41" s="34"/>
      <c r="H41" s="34"/>
      <c r="I41" s="34"/>
      <c r="J41" s="34"/>
      <c r="K41" s="34"/>
      <c r="L41" s="34"/>
      <c r="M41" s="34"/>
      <c r="N41" s="34"/>
    </row>
    <row r="42" spans="1:14" s="35" customFormat="1" ht="14.25">
      <c r="A42" s="34"/>
      <c r="B42" s="138"/>
      <c r="C42" s="34"/>
      <c r="D42" s="34"/>
      <c r="E42" s="34"/>
      <c r="F42" s="34"/>
      <c r="G42" s="34"/>
      <c r="H42" s="34"/>
      <c r="I42" s="34"/>
      <c r="J42" s="34"/>
      <c r="K42" s="34"/>
      <c r="L42" s="34"/>
      <c r="M42" s="34"/>
      <c r="N42" s="34"/>
    </row>
    <row r="43" spans="1:14" s="35" customFormat="1" ht="14.25">
      <c r="A43" s="34"/>
      <c r="B43" s="138"/>
      <c r="C43" s="34"/>
      <c r="D43" s="34"/>
      <c r="E43" s="34"/>
      <c r="F43" s="34"/>
      <c r="G43" s="34"/>
      <c r="H43" s="34"/>
      <c r="I43" s="34"/>
      <c r="J43" s="34"/>
      <c r="K43" s="34"/>
      <c r="L43" s="34"/>
      <c r="M43" s="34"/>
      <c r="N43" s="34"/>
    </row>
    <row r="44" spans="1:14" s="35" customFormat="1" ht="14.25">
      <c r="A44" s="34"/>
      <c r="B44" s="138"/>
      <c r="C44" s="34"/>
      <c r="D44" s="34"/>
      <c r="E44" s="34"/>
      <c r="F44" s="34"/>
      <c r="G44" s="34"/>
      <c r="H44" s="34"/>
      <c r="I44" s="34"/>
      <c r="J44" s="34"/>
      <c r="K44" s="34"/>
      <c r="L44" s="34"/>
      <c r="M44" s="34"/>
      <c r="N44" s="34"/>
    </row>
    <row r="45" spans="1:14" s="35" customFormat="1" ht="14.25">
      <c r="A45" s="34"/>
      <c r="B45" s="138"/>
      <c r="C45" s="34"/>
      <c r="D45" s="34"/>
      <c r="E45" s="34"/>
      <c r="F45" s="34"/>
      <c r="G45" s="34"/>
      <c r="H45" s="34"/>
      <c r="I45" s="34"/>
      <c r="J45" s="34"/>
      <c r="K45" s="34"/>
      <c r="L45" s="34"/>
      <c r="M45" s="34"/>
      <c r="N45" s="34"/>
    </row>
    <row r="46" spans="1:14" s="35" customFormat="1" ht="14.25">
      <c r="A46" s="34"/>
      <c r="B46" s="138"/>
      <c r="C46" s="34"/>
      <c r="D46" s="34"/>
      <c r="E46" s="34"/>
      <c r="F46" s="34"/>
      <c r="G46" s="34"/>
      <c r="H46" s="34"/>
      <c r="I46" s="34"/>
      <c r="J46" s="34"/>
      <c r="K46" s="34"/>
      <c r="L46" s="34"/>
      <c r="M46" s="34"/>
      <c r="N46" s="34"/>
    </row>
    <row r="47" spans="1:14" s="35" customFormat="1" ht="14.25">
      <c r="A47" s="34"/>
      <c r="B47" s="138"/>
      <c r="C47" s="34"/>
      <c r="D47" s="34"/>
      <c r="E47" s="34"/>
      <c r="F47" s="34"/>
      <c r="G47" s="34"/>
      <c r="H47" s="34"/>
      <c r="I47" s="34"/>
      <c r="J47" s="34"/>
      <c r="K47" s="34"/>
      <c r="L47" s="34"/>
      <c r="M47" s="34"/>
      <c r="N47" s="34"/>
    </row>
    <row r="48" spans="1:14" s="35" customFormat="1" ht="14.25">
      <c r="A48" s="34"/>
      <c r="B48" s="138"/>
      <c r="C48" s="34"/>
      <c r="D48" s="34"/>
      <c r="E48" s="34"/>
      <c r="F48" s="34"/>
      <c r="G48" s="34"/>
      <c r="H48" s="34"/>
      <c r="I48" s="34"/>
      <c r="J48" s="34"/>
      <c r="K48" s="34"/>
      <c r="L48" s="34"/>
      <c r="M48" s="34"/>
      <c r="N48" s="34"/>
    </row>
    <row r="49" spans="1:14" s="35" customFormat="1" ht="14.25">
      <c r="A49" s="34"/>
      <c r="B49" s="138"/>
      <c r="C49" s="34"/>
      <c r="D49" s="34"/>
      <c r="E49" s="34"/>
      <c r="F49" s="34"/>
      <c r="G49" s="34"/>
      <c r="H49" s="34"/>
      <c r="I49" s="34"/>
      <c r="J49" s="34"/>
      <c r="K49" s="34"/>
      <c r="L49" s="34"/>
      <c r="M49" s="34"/>
      <c r="N49" s="34"/>
    </row>
    <row r="50" spans="1:14" s="35" customFormat="1" ht="14.25">
      <c r="A50" s="34"/>
      <c r="B50" s="138"/>
      <c r="C50" s="34"/>
      <c r="D50" s="34"/>
      <c r="E50" s="34"/>
      <c r="F50" s="34"/>
      <c r="G50" s="34"/>
      <c r="H50" s="34"/>
      <c r="I50" s="34"/>
      <c r="J50" s="34"/>
      <c r="K50" s="34"/>
      <c r="L50" s="34"/>
      <c r="M50" s="34"/>
      <c r="N50" s="34"/>
    </row>
    <row r="51" spans="1:14" s="35" customFormat="1" ht="14.25">
      <c r="A51" s="34"/>
      <c r="B51" s="138"/>
      <c r="C51" s="34"/>
      <c r="D51" s="34"/>
      <c r="E51" s="34"/>
      <c r="F51" s="34"/>
      <c r="G51" s="34"/>
      <c r="H51" s="34"/>
      <c r="I51" s="34"/>
      <c r="J51" s="34"/>
      <c r="K51" s="34"/>
      <c r="L51" s="34"/>
      <c r="M51" s="34"/>
      <c r="N51" s="34"/>
    </row>
    <row r="52" spans="1:14" s="35" customFormat="1" ht="14.25">
      <c r="A52" s="34"/>
      <c r="B52" s="138"/>
      <c r="C52" s="34"/>
      <c r="D52" s="34"/>
      <c r="E52" s="34"/>
      <c r="F52" s="34"/>
      <c r="G52" s="34"/>
      <c r="H52" s="34"/>
      <c r="I52" s="34"/>
      <c r="J52" s="34"/>
      <c r="K52" s="34"/>
      <c r="L52" s="34"/>
      <c r="M52" s="34"/>
      <c r="N52" s="34"/>
    </row>
    <row r="53" spans="1:14" s="35" customFormat="1" ht="14.25">
      <c r="A53" s="34"/>
      <c r="B53" s="138"/>
      <c r="C53" s="34"/>
      <c r="D53" s="34"/>
      <c r="E53" s="34"/>
      <c r="F53" s="34"/>
      <c r="G53" s="34"/>
      <c r="H53" s="34"/>
      <c r="I53" s="34"/>
      <c r="J53" s="34"/>
      <c r="K53" s="34"/>
      <c r="L53" s="34"/>
      <c r="M53" s="34"/>
      <c r="N53" s="34"/>
    </row>
    <row r="54" spans="1:14" s="35" customFormat="1" ht="14.25">
      <c r="A54" s="34"/>
      <c r="B54" s="138"/>
      <c r="C54" s="34"/>
      <c r="D54" s="34"/>
      <c r="E54" s="34"/>
      <c r="F54" s="34"/>
      <c r="G54" s="34"/>
      <c r="H54" s="34"/>
      <c r="I54" s="34"/>
      <c r="J54" s="34"/>
      <c r="K54" s="34"/>
      <c r="L54" s="34"/>
      <c r="M54" s="34"/>
      <c r="N54" s="34"/>
    </row>
    <row r="55" spans="1:14" s="35" customFormat="1" ht="14.25">
      <c r="A55" s="34"/>
      <c r="B55" s="138"/>
      <c r="C55" s="34"/>
      <c r="D55" s="34"/>
      <c r="E55" s="34"/>
      <c r="F55" s="34"/>
      <c r="G55" s="34"/>
      <c r="H55" s="34"/>
      <c r="I55" s="34"/>
      <c r="J55" s="34"/>
      <c r="K55" s="34"/>
      <c r="L55" s="34"/>
      <c r="M55" s="34"/>
      <c r="N55" s="34"/>
    </row>
    <row r="56" spans="1:14" s="35" customFormat="1" ht="14.25">
      <c r="A56" s="34"/>
      <c r="B56" s="138"/>
      <c r="C56" s="34"/>
      <c r="D56" s="34"/>
      <c r="E56" s="34"/>
      <c r="F56" s="34"/>
      <c r="G56" s="34"/>
      <c r="H56" s="34"/>
      <c r="I56" s="34"/>
      <c r="J56" s="34"/>
      <c r="K56" s="34"/>
      <c r="L56" s="34"/>
      <c r="M56" s="34"/>
      <c r="N56" s="34"/>
    </row>
    <row r="57" spans="1:14" s="35" customFormat="1" ht="14.25">
      <c r="A57" s="34"/>
      <c r="B57" s="138"/>
      <c r="C57" s="34"/>
      <c r="D57" s="34"/>
      <c r="E57" s="34"/>
      <c r="F57" s="34"/>
      <c r="G57" s="34"/>
      <c r="H57" s="34"/>
      <c r="I57" s="34"/>
      <c r="J57" s="34"/>
      <c r="K57" s="34"/>
      <c r="L57" s="34"/>
      <c r="M57" s="34"/>
      <c r="N57" s="34"/>
    </row>
    <row r="58" spans="1:14" s="35" customFormat="1" ht="14.25">
      <c r="A58" s="34"/>
      <c r="B58" s="138"/>
      <c r="C58" s="34"/>
      <c r="D58" s="34"/>
      <c r="E58" s="34"/>
      <c r="F58" s="34"/>
      <c r="G58" s="34"/>
      <c r="H58" s="34"/>
      <c r="I58" s="34"/>
      <c r="J58" s="34"/>
      <c r="K58" s="34"/>
      <c r="L58" s="34"/>
      <c r="M58" s="34"/>
      <c r="N58" s="34"/>
    </row>
    <row r="59" spans="1:14" s="35" customFormat="1" ht="14.25">
      <c r="A59" s="34"/>
      <c r="B59" s="138"/>
      <c r="C59" s="34"/>
      <c r="D59" s="34"/>
      <c r="E59" s="34"/>
      <c r="F59" s="34"/>
      <c r="G59" s="34"/>
      <c r="H59" s="34"/>
      <c r="I59" s="34"/>
      <c r="J59" s="34"/>
      <c r="K59" s="34"/>
      <c r="L59" s="34"/>
      <c r="M59" s="34"/>
      <c r="N59" s="34"/>
    </row>
    <row r="60" spans="1:14" ht="18.75">
      <c r="A60" s="316" t="s">
        <v>185</v>
      </c>
      <c r="B60" s="316"/>
      <c r="C60" s="316"/>
      <c r="D60" s="316"/>
      <c r="E60" s="316"/>
      <c r="F60" s="316"/>
      <c r="G60" s="316"/>
      <c r="H60" s="316"/>
      <c r="I60" s="316"/>
      <c r="J60" s="316"/>
      <c r="K60" s="316"/>
      <c r="L60" s="316"/>
      <c r="M60" s="316"/>
      <c r="N60" s="9"/>
    </row>
    <row r="61" spans="1:14" ht="13.5">
      <c r="A61" s="9"/>
      <c r="B61" s="9"/>
      <c r="C61" s="9"/>
      <c r="D61" s="9"/>
      <c r="E61" s="9"/>
      <c r="F61" s="9"/>
      <c r="G61" s="9"/>
      <c r="H61" s="9"/>
      <c r="I61" s="9"/>
      <c r="J61" s="9"/>
      <c r="K61" s="9"/>
      <c r="L61" s="9"/>
      <c r="M61" s="9"/>
      <c r="N61" s="9"/>
    </row>
  </sheetData>
  <sheetProtection sheet="1" formatCells="0" selectLockedCells="1"/>
  <mergeCells count="13">
    <mergeCell ref="F11:L12"/>
    <mergeCell ref="F13:L14"/>
    <mergeCell ref="F15:L16"/>
    <mergeCell ref="D11:E12"/>
    <mergeCell ref="D13:E14"/>
    <mergeCell ref="A60:M60"/>
    <mergeCell ref="M2:M4"/>
    <mergeCell ref="A6:M6"/>
    <mergeCell ref="B9:C16"/>
    <mergeCell ref="D9:E10"/>
    <mergeCell ref="F9:L10"/>
    <mergeCell ref="D15:E16"/>
    <mergeCell ref="K2:L4"/>
  </mergeCells>
  <conditionalFormatting sqref="D9:G10">
    <cfRule type="expression" priority="4" dxfId="52" stopIfTrue="1">
      <formula>$P$9="●"</formula>
    </cfRule>
  </conditionalFormatting>
  <conditionalFormatting sqref="D11:L12">
    <cfRule type="expression" priority="2" dxfId="52" stopIfTrue="1">
      <formula>$P$11="●"</formula>
    </cfRule>
  </conditionalFormatting>
  <conditionalFormatting sqref="D13:L14">
    <cfRule type="expression" priority="1" dxfId="52" stopIfTrue="1">
      <formula>$P$13="●"</formula>
    </cfRule>
  </conditionalFormatting>
  <dataValidations count="1">
    <dataValidation type="list" allowBlank="1" showInputMessage="1" showErrorMessage="1" sqref="D9:E16">
      <formula1>$M$9:$M$10</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9">
    <tabColor rgb="FFFFFF00"/>
  </sheetPr>
  <dimension ref="A1:AO63"/>
  <sheetViews>
    <sheetView showGridLines="0" view="pageBreakPreview" zoomScaleSheetLayoutView="100" zoomScalePageLayoutView="0" workbookViewId="0" topLeftCell="A7">
      <selection activeCell="H23" sqref="H23:H25"/>
    </sheetView>
  </sheetViews>
  <sheetFormatPr defaultColWidth="6.57421875" defaultRowHeight="15"/>
  <cols>
    <col min="1" max="13" width="6.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249</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229</v>
      </c>
      <c r="B8" s="314"/>
      <c r="C8" s="314"/>
      <c r="D8" s="314"/>
      <c r="E8" s="314"/>
      <c r="F8" s="314"/>
      <c r="G8" s="314"/>
      <c r="H8" s="314"/>
      <c r="I8" s="314"/>
      <c r="J8" s="314"/>
      <c r="K8" s="314"/>
      <c r="L8" s="314"/>
      <c r="M8" s="314"/>
      <c r="N8" s="9"/>
    </row>
    <row r="9" spans="1:14" ht="13.5">
      <c r="A9" s="9"/>
      <c r="B9" s="9"/>
      <c r="C9" s="9"/>
      <c r="D9" s="9"/>
      <c r="E9" s="9"/>
      <c r="F9" s="9"/>
      <c r="G9" s="9"/>
      <c r="H9" s="9"/>
      <c r="I9" s="9"/>
      <c r="J9" s="9"/>
      <c r="K9" s="9"/>
      <c r="L9" s="9"/>
      <c r="M9" s="9"/>
      <c r="N9" s="9"/>
    </row>
    <row r="10" spans="1:14" ht="13.5">
      <c r="A10" s="9"/>
      <c r="B10" s="9"/>
      <c r="C10" s="9"/>
      <c r="D10" s="9"/>
      <c r="E10" s="9"/>
      <c r="F10" s="9"/>
      <c r="G10" s="9"/>
      <c r="H10" s="9"/>
      <c r="I10" s="9"/>
      <c r="J10" s="9"/>
      <c r="K10" s="9"/>
      <c r="L10" s="9"/>
      <c r="M10" s="9"/>
      <c r="N10" s="9"/>
    </row>
    <row r="11" spans="1:14" ht="13.5" customHeight="1">
      <c r="A11" s="9"/>
      <c r="B11" s="334" t="s">
        <v>95</v>
      </c>
      <c r="C11" s="335"/>
      <c r="D11" s="328"/>
      <c r="E11" s="329"/>
      <c r="F11" s="297" t="s">
        <v>101</v>
      </c>
      <c r="G11" s="298"/>
      <c r="H11" s="298"/>
      <c r="I11" s="298"/>
      <c r="J11" s="298"/>
      <c r="K11" s="298"/>
      <c r="L11" s="299"/>
      <c r="M11" s="10" t="s">
        <v>105</v>
      </c>
      <c r="N11" s="10">
        <v>23</v>
      </c>
    </row>
    <row r="12" spans="1:14" ht="13.5" customHeight="1">
      <c r="A12" s="9"/>
      <c r="B12" s="336"/>
      <c r="C12" s="337"/>
      <c r="D12" s="330"/>
      <c r="E12" s="331"/>
      <c r="F12" s="300"/>
      <c r="G12" s="301"/>
      <c r="H12" s="301"/>
      <c r="I12" s="301"/>
      <c r="J12" s="301"/>
      <c r="K12" s="301"/>
      <c r="L12" s="302"/>
      <c r="M12" s="10"/>
      <c r="N12" s="10">
        <v>24</v>
      </c>
    </row>
    <row r="13" spans="1:14" ht="13.5" customHeight="1">
      <c r="A13" s="9"/>
      <c r="B13" s="336"/>
      <c r="C13" s="337"/>
      <c r="D13" s="332"/>
      <c r="E13" s="333"/>
      <c r="F13" s="303"/>
      <c r="G13" s="303"/>
      <c r="H13" s="303"/>
      <c r="I13" s="303"/>
      <c r="J13" s="303"/>
      <c r="K13" s="303"/>
      <c r="L13" s="304"/>
      <c r="M13" s="10"/>
      <c r="N13" s="9"/>
    </row>
    <row r="14" spans="1:14" ht="13.5" customHeight="1">
      <c r="A14" s="9"/>
      <c r="B14" s="336"/>
      <c r="C14" s="337"/>
      <c r="D14" s="328"/>
      <c r="E14" s="329"/>
      <c r="F14" s="297" t="s">
        <v>102</v>
      </c>
      <c r="G14" s="298"/>
      <c r="H14" s="298"/>
      <c r="I14" s="298"/>
      <c r="J14" s="298"/>
      <c r="K14" s="298"/>
      <c r="L14" s="299"/>
      <c r="M14" s="10" t="s">
        <v>105</v>
      </c>
      <c r="N14" s="9"/>
    </row>
    <row r="15" spans="1:14" ht="13.5" customHeight="1">
      <c r="A15" s="9"/>
      <c r="B15" s="336"/>
      <c r="C15" s="337"/>
      <c r="D15" s="330"/>
      <c r="E15" s="331"/>
      <c r="F15" s="300"/>
      <c r="G15" s="301"/>
      <c r="H15" s="301"/>
      <c r="I15" s="301"/>
      <c r="J15" s="301"/>
      <c r="K15" s="301"/>
      <c r="L15" s="302"/>
      <c r="M15" s="10"/>
      <c r="N15" s="9"/>
    </row>
    <row r="16" spans="1:14" ht="13.5" customHeight="1">
      <c r="A16" s="9"/>
      <c r="B16" s="338"/>
      <c r="C16" s="339"/>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9"/>
      <c r="C18" s="9"/>
      <c r="D18" s="9"/>
      <c r="E18" s="9"/>
      <c r="F18" s="9"/>
      <c r="G18" s="9"/>
      <c r="H18" s="9"/>
      <c r="I18" s="9"/>
      <c r="J18" s="9"/>
      <c r="K18" s="9"/>
      <c r="L18" s="9"/>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38</v>
      </c>
      <c r="C22" s="13"/>
      <c r="D22" s="13"/>
      <c r="E22" s="13"/>
      <c r="F22" s="13"/>
      <c r="G22" s="13"/>
      <c r="H22" s="13"/>
      <c r="I22" s="13"/>
      <c r="J22" s="13"/>
      <c r="K22" s="13"/>
      <c r="L22" s="13"/>
      <c r="M22" s="9"/>
      <c r="N22" s="9"/>
    </row>
    <row r="23" spans="1:14" ht="13.5" customHeight="1">
      <c r="A23" s="9"/>
      <c r="B23" s="646" t="s">
        <v>260</v>
      </c>
      <c r="C23" s="688"/>
      <c r="D23" s="689" t="s">
        <v>85</v>
      </c>
      <c r="E23" s="690"/>
      <c r="F23" s="690"/>
      <c r="G23" s="690"/>
      <c r="H23" s="695"/>
      <c r="I23" s="698" t="s">
        <v>41</v>
      </c>
      <c r="J23" s="698"/>
      <c r="K23" s="698"/>
      <c r="L23" s="699"/>
      <c r="M23" s="9"/>
      <c r="N23" s="9"/>
    </row>
    <row r="24" spans="1:14" ht="13.5" customHeight="1">
      <c r="A24" s="9"/>
      <c r="B24" s="688"/>
      <c r="C24" s="688"/>
      <c r="D24" s="691"/>
      <c r="E24" s="692"/>
      <c r="F24" s="692"/>
      <c r="G24" s="692"/>
      <c r="H24" s="696"/>
      <c r="I24" s="700"/>
      <c r="J24" s="700"/>
      <c r="K24" s="700"/>
      <c r="L24" s="701"/>
      <c r="M24" s="9"/>
      <c r="N24" s="9"/>
    </row>
    <row r="25" spans="1:14" ht="13.5" customHeight="1">
      <c r="A25" s="9"/>
      <c r="B25" s="688"/>
      <c r="C25" s="688"/>
      <c r="D25" s="693"/>
      <c r="E25" s="694"/>
      <c r="F25" s="694"/>
      <c r="G25" s="694"/>
      <c r="H25" s="697"/>
      <c r="I25" s="702"/>
      <c r="J25" s="702"/>
      <c r="K25" s="702"/>
      <c r="L25" s="703"/>
      <c r="M25" s="9"/>
      <c r="N25" s="9"/>
    </row>
    <row r="26" spans="1:14" ht="13.5">
      <c r="A26" s="9"/>
      <c r="B26" s="646" t="s">
        <v>290</v>
      </c>
      <c r="C26" s="688"/>
      <c r="D26" s="468"/>
      <c r="E26" s="469"/>
      <c r="F26" s="469"/>
      <c r="G26" s="469"/>
      <c r="H26" s="469"/>
      <c r="I26" s="469"/>
      <c r="J26" s="469"/>
      <c r="K26" s="469"/>
      <c r="L26" s="470"/>
      <c r="M26" s="9"/>
      <c r="N26" s="9"/>
    </row>
    <row r="27" spans="1:14" ht="13.5">
      <c r="A27" s="9"/>
      <c r="B27" s="688"/>
      <c r="C27" s="688"/>
      <c r="D27" s="471"/>
      <c r="E27" s="472"/>
      <c r="F27" s="472"/>
      <c r="G27" s="472"/>
      <c r="H27" s="472"/>
      <c r="I27" s="472"/>
      <c r="J27" s="472"/>
      <c r="K27" s="472"/>
      <c r="L27" s="473"/>
      <c r="M27" s="9"/>
      <c r="N27" s="9"/>
    </row>
    <row r="28" spans="1:14" ht="13.5">
      <c r="A28" s="9"/>
      <c r="B28" s="688"/>
      <c r="C28" s="688"/>
      <c r="D28" s="474"/>
      <c r="E28" s="475"/>
      <c r="F28" s="475"/>
      <c r="G28" s="475"/>
      <c r="H28" s="475"/>
      <c r="I28" s="475"/>
      <c r="J28" s="475"/>
      <c r="K28" s="475"/>
      <c r="L28" s="476"/>
      <c r="M28" s="9"/>
      <c r="N28" s="9"/>
    </row>
    <row r="29" spans="1:14" ht="13.5">
      <c r="A29" s="9"/>
      <c r="B29" s="646" t="s">
        <v>316</v>
      </c>
      <c r="C29" s="688"/>
      <c r="D29" s="468"/>
      <c r="E29" s="469"/>
      <c r="F29" s="469"/>
      <c r="G29" s="469"/>
      <c r="H29" s="469"/>
      <c r="I29" s="469"/>
      <c r="J29" s="469"/>
      <c r="K29" s="469"/>
      <c r="L29" s="470"/>
      <c r="M29" s="9"/>
      <c r="N29" s="9"/>
    </row>
    <row r="30" spans="1:14" ht="13.5">
      <c r="A30" s="9"/>
      <c r="B30" s="688"/>
      <c r="C30" s="688"/>
      <c r="D30" s="471"/>
      <c r="E30" s="472"/>
      <c r="F30" s="472"/>
      <c r="G30" s="472"/>
      <c r="H30" s="472"/>
      <c r="I30" s="472"/>
      <c r="J30" s="472"/>
      <c r="K30" s="472"/>
      <c r="L30" s="473"/>
      <c r="M30" s="9"/>
      <c r="N30" s="9"/>
    </row>
    <row r="31" spans="1:14" ht="13.5">
      <c r="A31" s="9"/>
      <c r="B31" s="688"/>
      <c r="C31" s="688"/>
      <c r="D31" s="474"/>
      <c r="E31" s="475"/>
      <c r="F31" s="475"/>
      <c r="G31" s="475"/>
      <c r="H31" s="475"/>
      <c r="I31" s="475"/>
      <c r="J31" s="475"/>
      <c r="K31" s="475"/>
      <c r="L31" s="476"/>
      <c r="M31" s="9"/>
      <c r="N31" s="9"/>
    </row>
    <row r="32" spans="1:14" ht="13.5" customHeight="1">
      <c r="A32" s="9"/>
      <c r="B32" s="551" t="s">
        <v>291</v>
      </c>
      <c r="C32" s="552"/>
      <c r="D32" s="775"/>
      <c r="E32" s="776"/>
      <c r="F32" s="766" t="s">
        <v>274</v>
      </c>
      <c r="G32" s="767"/>
      <c r="H32" s="767"/>
      <c r="I32" s="767"/>
      <c r="J32" s="767"/>
      <c r="K32" s="767"/>
      <c r="L32" s="768"/>
      <c r="M32" s="9"/>
      <c r="N32" s="9"/>
    </row>
    <row r="33" spans="1:14" ht="13.5">
      <c r="A33" s="9"/>
      <c r="B33" s="553"/>
      <c r="C33" s="554"/>
      <c r="D33" s="777"/>
      <c r="E33" s="778"/>
      <c r="F33" s="769"/>
      <c r="G33" s="770"/>
      <c r="H33" s="770"/>
      <c r="I33" s="770"/>
      <c r="J33" s="770"/>
      <c r="K33" s="770"/>
      <c r="L33" s="771"/>
      <c r="M33" s="9"/>
      <c r="N33" s="9"/>
    </row>
    <row r="34" spans="1:14" ht="13.5">
      <c r="A34" s="9"/>
      <c r="B34" s="553"/>
      <c r="C34" s="554"/>
      <c r="D34" s="779"/>
      <c r="E34" s="780"/>
      <c r="F34" s="772"/>
      <c r="G34" s="773"/>
      <c r="H34" s="773"/>
      <c r="I34" s="773"/>
      <c r="J34" s="773"/>
      <c r="K34" s="773"/>
      <c r="L34" s="774"/>
      <c r="M34" s="9"/>
      <c r="N34" s="9"/>
    </row>
    <row r="35" spans="1:14" ht="13.5" customHeight="1">
      <c r="A35" s="9"/>
      <c r="B35" s="553"/>
      <c r="C35" s="554"/>
      <c r="D35" s="775"/>
      <c r="E35" s="776"/>
      <c r="F35" s="766" t="s">
        <v>273</v>
      </c>
      <c r="G35" s="767"/>
      <c r="H35" s="767"/>
      <c r="I35" s="767"/>
      <c r="J35" s="767"/>
      <c r="K35" s="767"/>
      <c r="L35" s="768"/>
      <c r="M35" s="9"/>
      <c r="N35" s="9"/>
    </row>
    <row r="36" spans="1:14" ht="13.5">
      <c r="A36" s="9"/>
      <c r="B36" s="553"/>
      <c r="C36" s="554"/>
      <c r="D36" s="777"/>
      <c r="E36" s="778"/>
      <c r="F36" s="769"/>
      <c r="G36" s="770"/>
      <c r="H36" s="770"/>
      <c r="I36" s="770"/>
      <c r="J36" s="770"/>
      <c r="K36" s="770"/>
      <c r="L36" s="771"/>
      <c r="M36" s="9"/>
      <c r="N36" s="9"/>
    </row>
    <row r="37" spans="1:14" ht="13.5">
      <c r="A37" s="9"/>
      <c r="B37" s="555"/>
      <c r="C37" s="556"/>
      <c r="D37" s="779"/>
      <c r="E37" s="780"/>
      <c r="F37" s="772"/>
      <c r="G37" s="773"/>
      <c r="H37" s="773"/>
      <c r="I37" s="773"/>
      <c r="J37" s="773"/>
      <c r="K37" s="773"/>
      <c r="L37" s="774"/>
      <c r="M37" s="9"/>
      <c r="N37" s="9"/>
    </row>
    <row r="38" spans="1:14" ht="13.5">
      <c r="A38" s="9"/>
      <c r="B38" s="9"/>
      <c r="C38" s="9"/>
      <c r="D38" s="32">
        <f>IF(AND(D11="○",D14=""),IF(COUNTBLANK(D32:E37)=12,"　↑　該当する方に○",IF(COUNTBLANK(D32:E37)=10,"　↑　どちらか一方に○","")),"")</f>
      </c>
      <c r="E38" s="9"/>
      <c r="F38" s="9"/>
      <c r="G38" s="9"/>
      <c r="H38" s="9"/>
      <c r="I38" s="9"/>
      <c r="J38" s="9"/>
      <c r="K38" s="9"/>
      <c r="L38" s="9"/>
      <c r="M38" s="9"/>
      <c r="N38" s="9"/>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s="35" customFormat="1" ht="14.25">
      <c r="A41" s="34"/>
      <c r="B41" s="138"/>
      <c r="C41" s="34"/>
      <c r="D41" s="34"/>
      <c r="E41" s="34"/>
      <c r="F41" s="34"/>
      <c r="G41" s="34"/>
      <c r="H41" s="34"/>
      <c r="I41" s="34"/>
      <c r="J41" s="34"/>
      <c r="K41" s="34"/>
      <c r="L41" s="34"/>
      <c r="M41" s="34"/>
      <c r="N41" s="34"/>
    </row>
    <row r="42" spans="1:14" s="35" customFormat="1" ht="13.5">
      <c r="A42" s="34"/>
      <c r="B42" s="22"/>
      <c r="C42" s="34"/>
      <c r="D42" s="34"/>
      <c r="E42" s="34"/>
      <c r="F42" s="34"/>
      <c r="G42" s="34"/>
      <c r="H42" s="34"/>
      <c r="I42" s="34"/>
      <c r="J42" s="34"/>
      <c r="K42" s="34"/>
      <c r="L42" s="34"/>
      <c r="M42" s="34"/>
      <c r="N42" s="34"/>
    </row>
    <row r="43" spans="1:14" s="35" customFormat="1" ht="14.25">
      <c r="A43" s="34"/>
      <c r="B43" s="95"/>
      <c r="C43" s="127"/>
      <c r="D43" s="34"/>
      <c r="E43" s="34"/>
      <c r="F43" s="34"/>
      <c r="G43" s="34"/>
      <c r="H43" s="34"/>
      <c r="I43" s="34"/>
      <c r="J43" s="34"/>
      <c r="K43" s="34"/>
      <c r="L43" s="34"/>
      <c r="M43" s="34"/>
      <c r="N43" s="34"/>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s="35" customFormat="1" ht="14.25">
      <c r="A47" s="34"/>
      <c r="B47" s="138" t="s">
        <v>263</v>
      </c>
      <c r="C47" s="34"/>
      <c r="D47" s="34"/>
      <c r="E47" s="34"/>
      <c r="F47" s="34"/>
      <c r="G47" s="34"/>
      <c r="H47" s="34"/>
      <c r="I47" s="34"/>
      <c r="J47" s="34"/>
      <c r="K47" s="34"/>
      <c r="L47" s="34"/>
      <c r="M47" s="34"/>
      <c r="N47" s="34"/>
    </row>
    <row r="48" spans="1:14" ht="13.5">
      <c r="A48" s="9"/>
      <c r="B48" s="9"/>
      <c r="C48" s="9"/>
      <c r="D48" s="9"/>
      <c r="E48" s="9"/>
      <c r="F48" s="9"/>
      <c r="G48" s="9"/>
      <c r="H48" s="9"/>
      <c r="I48" s="9"/>
      <c r="J48" s="9"/>
      <c r="K48" s="9"/>
      <c r="L48" s="9"/>
      <c r="M48" s="9"/>
      <c r="N48" s="9"/>
    </row>
    <row r="49" spans="1:14" s="35" customFormat="1" ht="14.25" customHeight="1">
      <c r="A49" s="34"/>
      <c r="B49" s="95"/>
      <c r="C49" s="94"/>
      <c r="D49" s="94"/>
      <c r="E49" s="94"/>
      <c r="F49" s="94"/>
      <c r="G49" s="94"/>
      <c r="H49" s="94"/>
      <c r="I49" s="94"/>
      <c r="J49" s="94"/>
      <c r="K49" s="94"/>
      <c r="L49" s="94"/>
      <c r="M49" s="94"/>
      <c r="N49" s="34"/>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22">
    <mergeCell ref="F32:L34"/>
    <mergeCell ref="D29:L31"/>
    <mergeCell ref="B29:C31"/>
    <mergeCell ref="I23:L25"/>
    <mergeCell ref="M2:M4"/>
    <mergeCell ref="A8:M8"/>
    <mergeCell ref="B23:C25"/>
    <mergeCell ref="B32:C37"/>
    <mergeCell ref="B11:C16"/>
    <mergeCell ref="K2:L4"/>
    <mergeCell ref="D14:E16"/>
    <mergeCell ref="D35:E37"/>
    <mergeCell ref="D11:E13"/>
    <mergeCell ref="F11:L13"/>
    <mergeCell ref="A62:M62"/>
    <mergeCell ref="B26:C28"/>
    <mergeCell ref="D26:L28"/>
    <mergeCell ref="D23:G25"/>
    <mergeCell ref="H23:H25"/>
    <mergeCell ref="F14:L16"/>
    <mergeCell ref="F35:L37"/>
    <mergeCell ref="D32:E34"/>
  </mergeCells>
  <conditionalFormatting sqref="C49:L49 D43:L43">
    <cfRule type="expression" priority="1" dxfId="166" stopIfTrue="1">
      <formula>$B$43="■"</formula>
    </cfRule>
  </conditionalFormatting>
  <conditionalFormatting sqref="D23:L37">
    <cfRule type="expression" priority="2" dxfId="5" stopIfTrue="1">
      <formula>$D$14="○"</formula>
    </cfRule>
    <cfRule type="expression" priority="3" dxfId="4" stopIfTrue="1">
      <formula>$D$11="○"</formula>
    </cfRule>
  </conditionalFormatting>
  <dataValidations count="3">
    <dataValidation type="list" allowBlank="1" showInputMessage="1" showErrorMessage="1" sqref="D11:E13 D32:E34">
      <formula1>$M$11:$M$12</formula1>
    </dataValidation>
    <dataValidation type="list" allowBlank="1" showInputMessage="1" showErrorMessage="1" sqref="D14:E16 D35:E37">
      <formula1>$M$14:$M$15</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3">
    <tabColor rgb="FFFFFF00"/>
  </sheetPr>
  <dimension ref="A1:AO62"/>
  <sheetViews>
    <sheetView showGridLines="0" view="pageBreakPreview" zoomScaleSheetLayoutView="100" zoomScalePageLayoutView="0" workbookViewId="0" topLeftCell="A5">
      <selection activeCell="A61" sqref="A61:M61"/>
    </sheetView>
  </sheetViews>
  <sheetFormatPr defaultColWidth="6.57421875" defaultRowHeight="15"/>
  <cols>
    <col min="1" max="3" width="6.421875" style="11" customWidth="1"/>
    <col min="4" max="4" width="9.421875" style="11" bestFit="1" customWidth="1"/>
    <col min="5"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250</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7.25">
      <c r="A7" s="314" t="s">
        <v>152</v>
      </c>
      <c r="B7" s="314"/>
      <c r="C7" s="314"/>
      <c r="D7" s="314"/>
      <c r="E7" s="314"/>
      <c r="F7" s="314"/>
      <c r="G7" s="314"/>
      <c r="H7" s="314"/>
      <c r="I7" s="314"/>
      <c r="J7" s="314"/>
      <c r="K7" s="314"/>
      <c r="L7" s="314"/>
      <c r="M7" s="314"/>
      <c r="N7" s="9"/>
    </row>
    <row r="8" spans="1:14" ht="13.5">
      <c r="A8" s="9"/>
      <c r="B8" s="9"/>
      <c r="C8" s="9"/>
      <c r="D8" s="86"/>
      <c r="E8" s="9"/>
      <c r="F8" s="9"/>
      <c r="G8" s="9"/>
      <c r="H8" s="9"/>
      <c r="I8" s="9"/>
      <c r="J8" s="9"/>
      <c r="K8" s="9"/>
      <c r="L8" s="9"/>
      <c r="M8" s="9"/>
      <c r="N8" s="9"/>
    </row>
    <row r="9" spans="1:14" ht="13.5" customHeight="1">
      <c r="A9" s="9"/>
      <c r="B9" s="334" t="s">
        <v>239</v>
      </c>
      <c r="C9" s="335"/>
      <c r="D9" s="328"/>
      <c r="E9" s="329"/>
      <c r="F9" s="297" t="s">
        <v>220</v>
      </c>
      <c r="G9" s="298"/>
      <c r="H9" s="298"/>
      <c r="I9" s="298"/>
      <c r="J9" s="298"/>
      <c r="K9" s="298"/>
      <c r="L9" s="299"/>
      <c r="M9" s="10" t="s">
        <v>0</v>
      </c>
      <c r="N9" s="9"/>
    </row>
    <row r="10" spans="1:14" ht="13.5" customHeight="1">
      <c r="A10" s="9"/>
      <c r="B10" s="336"/>
      <c r="C10" s="337"/>
      <c r="D10" s="330"/>
      <c r="E10" s="331"/>
      <c r="F10" s="300"/>
      <c r="G10" s="301"/>
      <c r="H10" s="301"/>
      <c r="I10" s="301"/>
      <c r="J10" s="301"/>
      <c r="K10" s="301"/>
      <c r="L10" s="302"/>
      <c r="M10" s="10"/>
      <c r="N10" s="9"/>
    </row>
    <row r="11" spans="1:14" ht="13.5" customHeight="1">
      <c r="A11" s="9"/>
      <c r="B11" s="336"/>
      <c r="C11" s="337"/>
      <c r="D11" s="332"/>
      <c r="E11" s="333"/>
      <c r="F11" s="303"/>
      <c r="G11" s="303"/>
      <c r="H11" s="303"/>
      <c r="I11" s="303"/>
      <c r="J11" s="303"/>
      <c r="K11" s="303"/>
      <c r="L11" s="304"/>
      <c r="M11" s="10"/>
      <c r="N11" s="9"/>
    </row>
    <row r="12" spans="1:14" ht="13.5" customHeight="1">
      <c r="A12" s="9"/>
      <c r="B12" s="336"/>
      <c r="C12" s="337"/>
      <c r="D12" s="328"/>
      <c r="E12" s="329"/>
      <c r="F12" s="297" t="s">
        <v>216</v>
      </c>
      <c r="G12" s="298"/>
      <c r="H12" s="298"/>
      <c r="I12" s="298"/>
      <c r="J12" s="298"/>
      <c r="K12" s="298"/>
      <c r="L12" s="299"/>
      <c r="M12" s="10" t="s">
        <v>0</v>
      </c>
      <c r="N12" s="9"/>
    </row>
    <row r="13" spans="1:14" ht="13.5" customHeight="1">
      <c r="A13" s="9"/>
      <c r="B13" s="336"/>
      <c r="C13" s="337"/>
      <c r="D13" s="330"/>
      <c r="E13" s="331"/>
      <c r="F13" s="300"/>
      <c r="G13" s="301"/>
      <c r="H13" s="301"/>
      <c r="I13" s="301"/>
      <c r="J13" s="301"/>
      <c r="K13" s="301"/>
      <c r="L13" s="302"/>
      <c r="M13" s="10"/>
      <c r="N13" s="9"/>
    </row>
    <row r="14" spans="1:14" ht="13.5" customHeight="1">
      <c r="A14" s="9"/>
      <c r="B14" s="338"/>
      <c r="C14" s="339"/>
      <c r="D14" s="332"/>
      <c r="E14" s="333"/>
      <c r="F14" s="303"/>
      <c r="G14" s="303"/>
      <c r="H14" s="303"/>
      <c r="I14" s="303"/>
      <c r="J14" s="303"/>
      <c r="K14" s="303"/>
      <c r="L14" s="304"/>
      <c r="M14" s="9"/>
      <c r="N14" s="9"/>
    </row>
    <row r="15" spans="1:14" ht="13.5">
      <c r="A15" s="9"/>
      <c r="B15" s="13"/>
      <c r="C15" s="13"/>
      <c r="D15" s="32" t="str">
        <f>IF(COUNTBLANK(D9:E14)=12,"　↑　該当する方に○",IF(COUNTBLANK(D9:E14)=10,"　↑　どちらか一方に○",""))</f>
        <v>　↑　該当する方に○</v>
      </c>
      <c r="E15" s="33"/>
      <c r="F15" s="13"/>
      <c r="G15" s="13"/>
      <c r="H15" s="13"/>
      <c r="I15" s="13"/>
      <c r="J15" s="13"/>
      <c r="K15" s="13"/>
      <c r="L15" s="13"/>
      <c r="M15" s="9"/>
      <c r="N15" s="9"/>
    </row>
    <row r="16" spans="1:14" ht="13.5">
      <c r="A16" s="9"/>
      <c r="B16" s="13"/>
      <c r="C16" s="13"/>
      <c r="D16" s="91"/>
      <c r="E16" s="13"/>
      <c r="F16" s="13"/>
      <c r="G16" s="13"/>
      <c r="H16" s="13"/>
      <c r="I16" s="13"/>
      <c r="J16" s="13"/>
      <c r="K16" s="13"/>
      <c r="L16" s="13"/>
      <c r="M16" s="9"/>
      <c r="N16" s="9"/>
    </row>
    <row r="17" spans="1:14" ht="13.5">
      <c r="A17" s="9"/>
      <c r="B17" s="13"/>
      <c r="C17" s="13"/>
      <c r="D17" s="13"/>
      <c r="E17" s="1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t="s">
        <v>386</v>
      </c>
      <c r="C20" s="9"/>
      <c r="D20" s="91" t="str">
        <f>IF(COUNTBLANK(D21:D26)=6,"　↓　該当するもの1つに○",IF(COUNTBLANK(D21:D26)=4,"　↓　どちらか一方に○",""))</f>
        <v>　↓　該当するもの1つに○</v>
      </c>
      <c r="E20" s="9"/>
      <c r="F20" s="9"/>
      <c r="G20" s="9"/>
      <c r="H20" s="9"/>
      <c r="I20" s="9"/>
      <c r="J20" s="9"/>
      <c r="K20" s="9"/>
      <c r="L20" s="9"/>
      <c r="M20" s="9"/>
      <c r="N20" s="9"/>
      <c r="AO20" s="9"/>
    </row>
    <row r="21" spans="1:14" ht="13.5" customHeight="1">
      <c r="A21" s="9"/>
      <c r="B21" s="781" t="s">
        <v>380</v>
      </c>
      <c r="C21" s="782"/>
      <c r="D21" s="798"/>
      <c r="E21" s="799"/>
      <c r="F21" s="789" t="s">
        <v>383</v>
      </c>
      <c r="G21" s="790"/>
      <c r="H21" s="790"/>
      <c r="I21" s="790"/>
      <c r="J21" s="790"/>
      <c r="K21" s="790"/>
      <c r="L21" s="791"/>
      <c r="M21" s="10" t="s">
        <v>0</v>
      </c>
      <c r="N21" s="9"/>
    </row>
    <row r="22" spans="1:14" ht="13.5" customHeight="1">
      <c r="A22" s="9"/>
      <c r="B22" s="783"/>
      <c r="C22" s="784"/>
      <c r="D22" s="800"/>
      <c r="E22" s="801"/>
      <c r="F22" s="792"/>
      <c r="G22" s="793"/>
      <c r="H22" s="793"/>
      <c r="I22" s="793"/>
      <c r="J22" s="793"/>
      <c r="K22" s="793"/>
      <c r="L22" s="794"/>
      <c r="M22" s="10"/>
      <c r="N22" s="9"/>
    </row>
    <row r="23" spans="1:14" ht="13.5" customHeight="1">
      <c r="A23" s="9"/>
      <c r="B23" s="783"/>
      <c r="C23" s="784"/>
      <c r="D23" s="802"/>
      <c r="E23" s="803"/>
      <c r="F23" s="795"/>
      <c r="G23" s="796"/>
      <c r="H23" s="796"/>
      <c r="I23" s="796"/>
      <c r="J23" s="796"/>
      <c r="K23" s="796"/>
      <c r="L23" s="797"/>
      <c r="M23" s="10"/>
      <c r="N23" s="9"/>
    </row>
    <row r="24" spans="1:14" ht="13.5" customHeight="1">
      <c r="A24" s="9"/>
      <c r="B24" s="783"/>
      <c r="C24" s="784"/>
      <c r="D24" s="800"/>
      <c r="E24" s="801"/>
      <c r="F24" s="789" t="s">
        <v>382</v>
      </c>
      <c r="G24" s="790"/>
      <c r="H24" s="790"/>
      <c r="I24" s="790"/>
      <c r="J24" s="790"/>
      <c r="K24" s="790"/>
      <c r="L24" s="791"/>
      <c r="M24" s="9"/>
      <c r="N24" s="9"/>
    </row>
    <row r="25" spans="1:14" ht="13.5" customHeight="1">
      <c r="A25" s="9"/>
      <c r="B25" s="783"/>
      <c r="C25" s="784"/>
      <c r="D25" s="800"/>
      <c r="E25" s="801"/>
      <c r="F25" s="792"/>
      <c r="G25" s="793"/>
      <c r="H25" s="793"/>
      <c r="I25" s="793"/>
      <c r="J25" s="793"/>
      <c r="K25" s="793"/>
      <c r="L25" s="794"/>
      <c r="M25" s="9"/>
      <c r="N25" s="9"/>
    </row>
    <row r="26" spans="1:14" ht="13.5" customHeight="1">
      <c r="A26" s="9"/>
      <c r="B26" s="783"/>
      <c r="C26" s="784"/>
      <c r="D26" s="802"/>
      <c r="E26" s="803"/>
      <c r="F26" s="795"/>
      <c r="G26" s="796"/>
      <c r="H26" s="796"/>
      <c r="I26" s="796"/>
      <c r="J26" s="796"/>
      <c r="K26" s="796"/>
      <c r="L26" s="797"/>
      <c r="M26" s="9"/>
      <c r="N26" s="9"/>
    </row>
    <row r="27" spans="1:14" ht="13.5" customHeight="1">
      <c r="A27" s="9"/>
      <c r="B27" s="785"/>
      <c r="C27" s="786"/>
      <c r="D27" s="800"/>
      <c r="E27" s="801"/>
      <c r="F27" s="789" t="s">
        <v>381</v>
      </c>
      <c r="G27" s="790"/>
      <c r="H27" s="790"/>
      <c r="I27" s="790"/>
      <c r="J27" s="790"/>
      <c r="K27" s="790"/>
      <c r="L27" s="791"/>
      <c r="M27" s="9"/>
      <c r="N27" s="9"/>
    </row>
    <row r="28" spans="1:14" ht="13.5" customHeight="1">
      <c r="A28" s="9"/>
      <c r="B28" s="785"/>
      <c r="C28" s="786"/>
      <c r="D28" s="800"/>
      <c r="E28" s="801"/>
      <c r="F28" s="792"/>
      <c r="G28" s="793"/>
      <c r="H28" s="793"/>
      <c r="I28" s="793"/>
      <c r="J28" s="793"/>
      <c r="K28" s="793"/>
      <c r="L28" s="794"/>
      <c r="M28" s="9"/>
      <c r="N28" s="9"/>
    </row>
    <row r="29" spans="1:14" ht="13.5" customHeight="1">
      <c r="A29" s="9"/>
      <c r="B29" s="787"/>
      <c r="C29" s="788"/>
      <c r="D29" s="802"/>
      <c r="E29" s="803"/>
      <c r="F29" s="795"/>
      <c r="G29" s="796"/>
      <c r="H29" s="796"/>
      <c r="I29" s="796"/>
      <c r="J29" s="796"/>
      <c r="K29" s="796"/>
      <c r="L29" s="797"/>
      <c r="M29" s="9"/>
      <c r="N29" s="9"/>
    </row>
    <row r="30" spans="1:14" ht="13.5">
      <c r="A30" s="9"/>
      <c r="B30" s="182"/>
      <c r="C30" s="182"/>
      <c r="D30" s="182"/>
      <c r="E30" s="182"/>
      <c r="F30" s="182"/>
      <c r="G30" s="182"/>
      <c r="H30" s="182"/>
      <c r="I30" s="182"/>
      <c r="J30" s="182"/>
      <c r="K30" s="182"/>
      <c r="L30" s="182"/>
      <c r="M30" s="9"/>
      <c r="N30" s="9"/>
    </row>
    <row r="31" spans="1:14" ht="13.5">
      <c r="A31" s="9"/>
      <c r="B31" s="806" t="s">
        <v>384</v>
      </c>
      <c r="C31" s="806"/>
      <c r="D31" s="806"/>
      <c r="E31" s="806"/>
      <c r="F31" s="806"/>
      <c r="G31" s="806"/>
      <c r="H31" s="806"/>
      <c r="I31" s="806"/>
      <c r="J31" s="806"/>
      <c r="K31" s="806"/>
      <c r="L31" s="806"/>
      <c r="M31" s="9"/>
      <c r="N31" s="9"/>
    </row>
    <row r="32" spans="1:14" ht="13.5">
      <c r="A32" s="9"/>
      <c r="B32" s="806"/>
      <c r="C32" s="806"/>
      <c r="D32" s="806"/>
      <c r="E32" s="806"/>
      <c r="F32" s="806"/>
      <c r="G32" s="806"/>
      <c r="H32" s="806"/>
      <c r="I32" s="806"/>
      <c r="J32" s="806"/>
      <c r="K32" s="806"/>
      <c r="L32" s="806"/>
      <c r="M32" s="9"/>
      <c r="N32" s="9"/>
    </row>
    <row r="33" spans="1:14" ht="13.5">
      <c r="A33" s="9"/>
      <c r="B33" s="9"/>
      <c r="C33" s="9"/>
      <c r="D33" s="9"/>
      <c r="E33" s="9"/>
      <c r="F33" s="9"/>
      <c r="G33" s="9"/>
      <c r="H33" s="9"/>
      <c r="I33" s="9"/>
      <c r="J33" s="9"/>
      <c r="K33" s="9"/>
      <c r="L33" s="9"/>
      <c r="M33" s="9"/>
      <c r="N33" s="9"/>
    </row>
    <row r="34" spans="1:14" ht="14.25">
      <c r="A34" s="9"/>
      <c r="B34" s="138" t="s">
        <v>263</v>
      </c>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s="97" customFormat="1" ht="13.5">
      <c r="A36" s="167"/>
      <c r="B36" s="86"/>
      <c r="C36" s="86"/>
      <c r="D36" s="86"/>
      <c r="E36" s="86"/>
      <c r="F36" s="86"/>
      <c r="G36" s="86"/>
      <c r="H36" s="86"/>
      <c r="I36" s="86"/>
      <c r="J36" s="86"/>
      <c r="K36" s="86"/>
      <c r="L36" s="86"/>
      <c r="M36" s="86"/>
      <c r="N36" s="86"/>
    </row>
    <row r="37" spans="1:14" s="97" customFormat="1" ht="13.5">
      <c r="A37" s="86"/>
      <c r="B37" s="804"/>
      <c r="C37" s="804"/>
      <c r="D37" s="804"/>
      <c r="E37" s="804"/>
      <c r="F37" s="804"/>
      <c r="G37" s="804"/>
      <c r="H37" s="804"/>
      <c r="I37" s="804"/>
      <c r="J37" s="804"/>
      <c r="K37" s="86"/>
      <c r="L37" s="86"/>
      <c r="M37" s="86"/>
      <c r="N37" s="86"/>
    </row>
    <row r="38" spans="1:14" s="97" customFormat="1" ht="13.5">
      <c r="A38" s="86"/>
      <c r="B38" s="804"/>
      <c r="C38" s="804"/>
      <c r="D38" s="804"/>
      <c r="E38" s="168"/>
      <c r="F38" s="168"/>
      <c r="G38" s="168"/>
      <c r="H38" s="168"/>
      <c r="I38" s="168"/>
      <c r="J38" s="168"/>
      <c r="K38" s="86"/>
      <c r="L38" s="86"/>
      <c r="M38" s="86"/>
      <c r="N38" s="86"/>
    </row>
    <row r="39" spans="1:14" s="97" customFormat="1" ht="13.5">
      <c r="A39" s="86"/>
      <c r="B39" s="804"/>
      <c r="C39" s="804"/>
      <c r="D39" s="804"/>
      <c r="E39" s="168"/>
      <c r="F39" s="168"/>
      <c r="G39" s="168"/>
      <c r="H39" s="168"/>
      <c r="I39" s="168"/>
      <c r="J39" s="168"/>
      <c r="K39" s="86"/>
      <c r="L39" s="86"/>
      <c r="M39" s="86"/>
      <c r="N39" s="86"/>
    </row>
    <row r="40" spans="1:14" s="97" customFormat="1" ht="13.5">
      <c r="A40" s="86"/>
      <c r="B40" s="804"/>
      <c r="C40" s="804"/>
      <c r="D40" s="804"/>
      <c r="E40" s="168"/>
      <c r="F40" s="168"/>
      <c r="G40" s="168"/>
      <c r="H40" s="168"/>
      <c r="I40" s="168"/>
      <c r="J40" s="168"/>
      <c r="K40" s="86"/>
      <c r="L40" s="86"/>
      <c r="M40" s="86"/>
      <c r="N40" s="86"/>
    </row>
    <row r="41" spans="1:14" s="97" customFormat="1" ht="13.5">
      <c r="A41" s="86"/>
      <c r="B41" s="804"/>
      <c r="C41" s="804"/>
      <c r="D41" s="804"/>
      <c r="E41" s="168"/>
      <c r="F41" s="168"/>
      <c r="G41" s="168"/>
      <c r="H41" s="168"/>
      <c r="I41" s="168"/>
      <c r="J41" s="168"/>
      <c r="K41" s="86"/>
      <c r="L41" s="86"/>
      <c r="M41" s="86"/>
      <c r="N41" s="86"/>
    </row>
    <row r="42" spans="1:14" s="97" customFormat="1" ht="13.5">
      <c r="A42" s="86"/>
      <c r="B42" s="804"/>
      <c r="C42" s="804"/>
      <c r="D42" s="804"/>
      <c r="E42" s="168"/>
      <c r="F42" s="168"/>
      <c r="G42" s="168"/>
      <c r="H42" s="168"/>
      <c r="I42" s="168"/>
      <c r="J42" s="168"/>
      <c r="K42" s="86"/>
      <c r="L42" s="86"/>
      <c r="M42" s="86"/>
      <c r="N42" s="86"/>
    </row>
    <row r="43" spans="1:14" s="97" customFormat="1" ht="13.5">
      <c r="A43" s="86"/>
      <c r="B43" s="804"/>
      <c r="C43" s="804"/>
      <c r="D43" s="804"/>
      <c r="E43" s="168"/>
      <c r="F43" s="168"/>
      <c r="G43" s="168"/>
      <c r="H43" s="168"/>
      <c r="I43" s="168"/>
      <c r="J43" s="168"/>
      <c r="K43" s="86"/>
      <c r="L43" s="86"/>
      <c r="M43" s="86"/>
      <c r="N43" s="86"/>
    </row>
    <row r="44" spans="1:14" s="97" customFormat="1" ht="13.5">
      <c r="A44" s="86"/>
      <c r="B44" s="804"/>
      <c r="C44" s="804"/>
      <c r="D44" s="804"/>
      <c r="E44" s="168"/>
      <c r="F44" s="168"/>
      <c r="G44" s="168"/>
      <c r="H44" s="168"/>
      <c r="I44" s="168"/>
      <c r="J44" s="168"/>
      <c r="K44" s="86"/>
      <c r="L44" s="86"/>
      <c r="M44" s="86"/>
      <c r="N44" s="86"/>
    </row>
    <row r="45" spans="1:14" s="97" customFormat="1" ht="13.5">
      <c r="A45" s="86"/>
      <c r="B45" s="804"/>
      <c r="C45" s="804"/>
      <c r="D45" s="804"/>
      <c r="E45" s="168"/>
      <c r="F45" s="168"/>
      <c r="G45" s="168"/>
      <c r="H45" s="168"/>
      <c r="I45" s="168"/>
      <c r="J45" s="168"/>
      <c r="K45" s="86"/>
      <c r="L45" s="86"/>
      <c r="M45" s="86"/>
      <c r="N45" s="86"/>
    </row>
    <row r="46" spans="1:14" s="97" customFormat="1" ht="13.5">
      <c r="A46" s="86"/>
      <c r="B46" s="804"/>
      <c r="C46" s="804"/>
      <c r="D46" s="804"/>
      <c r="E46" s="168"/>
      <c r="F46" s="168"/>
      <c r="G46" s="168"/>
      <c r="H46" s="168"/>
      <c r="I46" s="168"/>
      <c r="J46" s="168"/>
      <c r="K46" s="86"/>
      <c r="L46" s="86"/>
      <c r="M46" s="86"/>
      <c r="N46" s="86"/>
    </row>
    <row r="47" spans="1:14" s="97" customFormat="1" ht="13.5">
      <c r="A47" s="86"/>
      <c r="B47" s="804"/>
      <c r="C47" s="804"/>
      <c r="D47" s="804"/>
      <c r="E47" s="168"/>
      <c r="F47" s="168"/>
      <c r="G47" s="168"/>
      <c r="H47" s="168"/>
      <c r="I47" s="168"/>
      <c r="J47" s="168"/>
      <c r="K47" s="86"/>
      <c r="L47" s="86"/>
      <c r="M47" s="86"/>
      <c r="N47" s="86"/>
    </row>
    <row r="48" spans="1:14" s="97" customFormat="1" ht="13.5">
      <c r="A48" s="86"/>
      <c r="B48" s="804"/>
      <c r="C48" s="804"/>
      <c r="D48" s="804"/>
      <c r="E48" s="168"/>
      <c r="F48" s="168"/>
      <c r="G48" s="168"/>
      <c r="H48" s="168"/>
      <c r="I48" s="168"/>
      <c r="J48" s="168"/>
      <c r="K48" s="86"/>
      <c r="L48" s="86"/>
      <c r="M48" s="86"/>
      <c r="N48" s="86"/>
    </row>
    <row r="49" spans="1:14" s="97" customFormat="1" ht="13.5" customHeight="1">
      <c r="A49" s="86"/>
      <c r="B49" s="804"/>
      <c r="C49" s="804"/>
      <c r="D49" s="804"/>
      <c r="E49" s="804"/>
      <c r="F49" s="804"/>
      <c r="G49" s="804"/>
      <c r="H49" s="805"/>
      <c r="I49" s="805"/>
      <c r="J49" s="805"/>
      <c r="K49" s="86"/>
      <c r="L49" s="86"/>
      <c r="M49" s="86"/>
      <c r="N49" s="86"/>
    </row>
    <row r="50" spans="1:14" s="97" customFormat="1" ht="13.5" customHeight="1">
      <c r="A50" s="86"/>
      <c r="B50" s="804"/>
      <c r="C50" s="804"/>
      <c r="D50" s="804"/>
      <c r="E50" s="804"/>
      <c r="F50" s="804"/>
      <c r="G50" s="804"/>
      <c r="H50" s="805"/>
      <c r="I50" s="805"/>
      <c r="J50" s="805"/>
      <c r="K50" s="86"/>
      <c r="L50" s="86"/>
      <c r="M50" s="86"/>
      <c r="N50" s="86"/>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s="35" customFormat="1" ht="14.25">
      <c r="A54" s="34"/>
      <c r="B54" s="138"/>
      <c r="C54" s="34"/>
      <c r="D54" s="34"/>
      <c r="E54" s="34"/>
      <c r="F54" s="34"/>
      <c r="G54" s="34"/>
      <c r="H54" s="34"/>
      <c r="I54" s="34"/>
      <c r="J54" s="34"/>
      <c r="K54" s="34"/>
      <c r="L54" s="34"/>
      <c r="M54" s="34"/>
      <c r="N54" s="34"/>
    </row>
    <row r="55" spans="1:14" s="35" customFormat="1" ht="14.25">
      <c r="A55" s="34"/>
      <c r="B55" s="95"/>
      <c r="C55" s="37"/>
      <c r="D55" s="34"/>
      <c r="E55" s="34"/>
      <c r="F55" s="34"/>
      <c r="G55" s="34"/>
      <c r="H55" s="34"/>
      <c r="I55" s="34"/>
      <c r="J55" s="34"/>
      <c r="K55" s="34"/>
      <c r="L55" s="34"/>
      <c r="M55" s="34"/>
      <c r="N55" s="34"/>
    </row>
    <row r="56" spans="1:14" ht="14.25">
      <c r="A56" s="9"/>
      <c r="B56" s="36"/>
      <c r="C56" s="37"/>
      <c r="D56" s="9"/>
      <c r="E56" s="9"/>
      <c r="F56" s="9"/>
      <c r="G56" s="9"/>
      <c r="H56" s="9"/>
      <c r="I56" s="9"/>
      <c r="J56" s="9"/>
      <c r="K56" s="9"/>
      <c r="L56" s="9"/>
      <c r="M56" s="9"/>
      <c r="N56" s="9"/>
    </row>
    <row r="57" spans="1:14" ht="14.25">
      <c r="A57" s="9"/>
      <c r="B57" s="36"/>
      <c r="C57" s="37"/>
      <c r="D57" s="9"/>
      <c r="E57" s="9"/>
      <c r="F57" s="9"/>
      <c r="G57" s="9"/>
      <c r="H57" s="9"/>
      <c r="I57" s="9"/>
      <c r="J57" s="9"/>
      <c r="K57" s="9"/>
      <c r="L57" s="9"/>
      <c r="M57" s="9"/>
      <c r="N57" s="9"/>
    </row>
    <row r="58" spans="1:14" ht="14.25">
      <c r="A58" s="9"/>
      <c r="B58" s="36"/>
      <c r="C58" s="37"/>
      <c r="D58" s="9"/>
      <c r="E58" s="9"/>
      <c r="F58" s="9"/>
      <c r="G58" s="9"/>
      <c r="H58" s="9"/>
      <c r="I58" s="9"/>
      <c r="J58" s="9"/>
      <c r="K58" s="9"/>
      <c r="L58" s="9"/>
      <c r="M58" s="9"/>
      <c r="N58" s="9"/>
    </row>
    <row r="59" spans="1:14" ht="14.25">
      <c r="A59" s="9"/>
      <c r="B59" s="36"/>
      <c r="C59" s="37"/>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8.75">
      <c r="A61" s="316" t="s">
        <v>217</v>
      </c>
      <c r="B61" s="316"/>
      <c r="C61" s="316"/>
      <c r="D61" s="316"/>
      <c r="E61" s="316"/>
      <c r="F61" s="316"/>
      <c r="G61" s="316"/>
      <c r="H61" s="316"/>
      <c r="I61" s="316"/>
      <c r="J61" s="316"/>
      <c r="K61" s="316"/>
      <c r="L61" s="316"/>
      <c r="M61" s="316"/>
      <c r="N61" s="9"/>
    </row>
    <row r="62" spans="1:14" ht="13.5">
      <c r="A62" s="9"/>
      <c r="B62" s="9"/>
      <c r="C62" s="9"/>
      <c r="D62" s="9"/>
      <c r="E62" s="9"/>
      <c r="F62" s="9"/>
      <c r="G62" s="9"/>
      <c r="H62" s="9"/>
      <c r="I62" s="9"/>
      <c r="J62" s="9"/>
      <c r="K62" s="9"/>
      <c r="L62" s="9"/>
      <c r="M62" s="9"/>
      <c r="N62" s="9"/>
    </row>
  </sheetData>
  <sheetProtection sheet="1" objects="1" formatCells="0" selectLockedCells="1"/>
  <mergeCells count="21">
    <mergeCell ref="B31:L32"/>
    <mergeCell ref="D12:E14"/>
    <mergeCell ref="A7:M7"/>
    <mergeCell ref="B9:C14"/>
    <mergeCell ref="D9:E11"/>
    <mergeCell ref="F9:L11"/>
    <mergeCell ref="A61:M61"/>
    <mergeCell ref="B37:D50"/>
    <mergeCell ref="E37:J37"/>
    <mergeCell ref="E49:G50"/>
    <mergeCell ref="H49:J50"/>
    <mergeCell ref="B21:C29"/>
    <mergeCell ref="F27:L29"/>
    <mergeCell ref="K2:L4"/>
    <mergeCell ref="M2:M4"/>
    <mergeCell ref="F24:L26"/>
    <mergeCell ref="D21:E23"/>
    <mergeCell ref="D27:E29"/>
    <mergeCell ref="F21:L23"/>
    <mergeCell ref="D24:E26"/>
    <mergeCell ref="F12:L14"/>
  </mergeCells>
  <conditionalFormatting sqref="F21 D21 D24 F25:L29 D27 F24:J24">
    <cfRule type="expression" priority="24" dxfId="5" stopIfTrue="1">
      <formula>$D$12="○"</formula>
    </cfRule>
    <cfRule type="expression" priority="28" dxfId="5" stopIfTrue="1">
      <formula>$D$12="○"</formula>
    </cfRule>
    <cfRule type="expression" priority="29" dxfId="4" stopIfTrue="1">
      <formula>$D$9="○"</formula>
    </cfRule>
  </conditionalFormatting>
  <conditionalFormatting sqref="F21 D21 D24 F25:L29 D27 F24:J24">
    <cfRule type="expression" priority="25" dxfId="4" stopIfTrue="1">
      <formula>$D$10="○"</formula>
    </cfRule>
  </conditionalFormatting>
  <conditionalFormatting sqref="D20">
    <cfRule type="expression" priority="1" dxfId="167" stopIfTrue="1">
      <formula>$D$12="○"</formula>
    </cfRule>
  </conditionalFormatting>
  <dataValidations count="1">
    <dataValidation type="list" allowBlank="1" showInputMessage="1" showErrorMessage="1" sqref="D9:E14 D21:E29">
      <formula1>$M$9:$M$10</formula1>
    </dataValidation>
  </dataValidations>
  <printOptions horizontalCentered="1"/>
  <pageMargins left="0.7874015748031497" right="0.5905511811023623" top="0.3937007874015748" bottom="0.3937007874015748" header="0.31496062992125984" footer="0.31496062992125984"/>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5">
    <tabColor rgb="FFFFFF00"/>
  </sheetPr>
  <dimension ref="A1:AO62"/>
  <sheetViews>
    <sheetView showGridLines="0" view="pageBreakPreview" zoomScaleSheetLayoutView="100" zoomScalePageLayoutView="0" workbookViewId="0" topLeftCell="A3">
      <selection activeCell="A61" sqref="A61:M61"/>
    </sheetView>
  </sheetViews>
  <sheetFormatPr defaultColWidth="6.57421875" defaultRowHeight="15"/>
  <cols>
    <col min="1"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251</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848"/>
      <c r="L5" s="848"/>
      <c r="M5" s="848"/>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421</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831" t="s">
        <v>292</v>
      </c>
      <c r="C11" s="832"/>
      <c r="D11" s="328"/>
      <c r="E11" s="329"/>
      <c r="F11" s="837" t="s">
        <v>422</v>
      </c>
      <c r="G11" s="838"/>
      <c r="H11" s="838"/>
      <c r="I11" s="838"/>
      <c r="J11" s="838"/>
      <c r="K11" s="838"/>
      <c r="L11" s="839"/>
      <c r="M11" s="10" t="s">
        <v>105</v>
      </c>
      <c r="N11" s="9"/>
    </row>
    <row r="12" spans="1:14" ht="13.5" customHeight="1">
      <c r="A12" s="9"/>
      <c r="B12" s="833"/>
      <c r="C12" s="834"/>
      <c r="D12" s="330"/>
      <c r="E12" s="331"/>
      <c r="F12" s="840"/>
      <c r="G12" s="841"/>
      <c r="H12" s="841"/>
      <c r="I12" s="841"/>
      <c r="J12" s="841"/>
      <c r="K12" s="841"/>
      <c r="L12" s="842"/>
      <c r="M12" s="10"/>
      <c r="N12" s="9"/>
    </row>
    <row r="13" spans="1:14" ht="13.5" customHeight="1">
      <c r="A13" s="9"/>
      <c r="B13" s="833"/>
      <c r="C13" s="834"/>
      <c r="D13" s="332"/>
      <c r="E13" s="333"/>
      <c r="F13" s="843"/>
      <c r="G13" s="844"/>
      <c r="H13" s="844"/>
      <c r="I13" s="844"/>
      <c r="J13" s="844"/>
      <c r="K13" s="844"/>
      <c r="L13" s="845"/>
      <c r="M13" s="10"/>
      <c r="N13" s="9"/>
    </row>
    <row r="14" spans="1:14" ht="13.5" customHeight="1">
      <c r="A14" s="9"/>
      <c r="B14" s="833"/>
      <c r="C14" s="834"/>
      <c r="D14" s="328"/>
      <c r="E14" s="329"/>
      <c r="F14" s="846" t="s">
        <v>423</v>
      </c>
      <c r="G14" s="838"/>
      <c r="H14" s="838"/>
      <c r="I14" s="838"/>
      <c r="J14" s="838"/>
      <c r="K14" s="838"/>
      <c r="L14" s="839"/>
      <c r="M14" s="10" t="s">
        <v>105</v>
      </c>
      <c r="N14" s="9"/>
    </row>
    <row r="15" spans="1:14" ht="13.5" customHeight="1">
      <c r="A15" s="9"/>
      <c r="B15" s="833"/>
      <c r="C15" s="834"/>
      <c r="D15" s="330"/>
      <c r="E15" s="331"/>
      <c r="F15" s="847"/>
      <c r="G15" s="841"/>
      <c r="H15" s="841"/>
      <c r="I15" s="841"/>
      <c r="J15" s="841"/>
      <c r="K15" s="841"/>
      <c r="L15" s="842"/>
      <c r="M15" s="10"/>
      <c r="N15" s="9"/>
    </row>
    <row r="16" spans="1:14" ht="13.5" customHeight="1">
      <c r="A16" s="9"/>
      <c r="B16" s="835"/>
      <c r="C16" s="836"/>
      <c r="D16" s="332"/>
      <c r="E16" s="333"/>
      <c r="F16" s="844"/>
      <c r="G16" s="844"/>
      <c r="H16" s="844"/>
      <c r="I16" s="844"/>
      <c r="J16" s="844"/>
      <c r="K16" s="844"/>
      <c r="L16" s="845"/>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91"/>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38</v>
      </c>
      <c r="C22" s="13"/>
      <c r="D22" s="13"/>
      <c r="E22" s="13"/>
      <c r="F22" s="13"/>
      <c r="G22" s="13"/>
      <c r="H22" s="13"/>
      <c r="I22" s="13"/>
      <c r="J22" s="13"/>
      <c r="K22" s="13"/>
      <c r="L22" s="13"/>
      <c r="M22" s="9"/>
      <c r="N22" s="9"/>
    </row>
    <row r="23" spans="1:14" ht="13.5" customHeight="1">
      <c r="A23" s="9"/>
      <c r="B23" s="551" t="s">
        <v>45</v>
      </c>
      <c r="C23" s="808"/>
      <c r="D23" s="807"/>
      <c r="E23" s="807"/>
      <c r="F23" s="813" t="s">
        <v>424</v>
      </c>
      <c r="G23" s="814"/>
      <c r="H23" s="814"/>
      <c r="I23" s="814"/>
      <c r="J23" s="814"/>
      <c r="K23" s="814"/>
      <c r="L23" s="815"/>
      <c r="M23" s="41" t="s">
        <v>93</v>
      </c>
      <c r="N23" s="9"/>
    </row>
    <row r="24" spans="1:14" ht="13.5" customHeight="1">
      <c r="A24" s="9"/>
      <c r="B24" s="809"/>
      <c r="C24" s="810"/>
      <c r="D24" s="807"/>
      <c r="E24" s="807"/>
      <c r="F24" s="816"/>
      <c r="G24" s="817"/>
      <c r="H24" s="817"/>
      <c r="I24" s="817"/>
      <c r="J24" s="817"/>
      <c r="K24" s="817"/>
      <c r="L24" s="818"/>
      <c r="M24" s="41"/>
      <c r="N24" s="9"/>
    </row>
    <row r="25" spans="1:14" ht="13.5" customHeight="1">
      <c r="A25" s="9"/>
      <c r="B25" s="809"/>
      <c r="C25" s="810"/>
      <c r="D25" s="807"/>
      <c r="E25" s="807"/>
      <c r="F25" s="819"/>
      <c r="G25" s="820"/>
      <c r="H25" s="820"/>
      <c r="I25" s="820"/>
      <c r="J25" s="820"/>
      <c r="K25" s="820"/>
      <c r="L25" s="821"/>
      <c r="M25" s="41"/>
      <c r="N25" s="9"/>
    </row>
    <row r="26" spans="1:14" ht="13.5" customHeight="1">
      <c r="A26" s="9"/>
      <c r="B26" s="809"/>
      <c r="C26" s="810"/>
      <c r="D26" s="807"/>
      <c r="E26" s="807"/>
      <c r="F26" s="813" t="s">
        <v>425</v>
      </c>
      <c r="G26" s="814"/>
      <c r="H26" s="814"/>
      <c r="I26" s="814"/>
      <c r="J26" s="814"/>
      <c r="K26" s="814"/>
      <c r="L26" s="815"/>
      <c r="M26" s="41" t="s">
        <v>93</v>
      </c>
      <c r="N26" s="9"/>
    </row>
    <row r="27" spans="1:14" ht="13.5" customHeight="1">
      <c r="A27" s="9"/>
      <c r="B27" s="809"/>
      <c r="C27" s="810"/>
      <c r="D27" s="807"/>
      <c r="E27" s="807"/>
      <c r="F27" s="816"/>
      <c r="G27" s="817"/>
      <c r="H27" s="817"/>
      <c r="I27" s="817"/>
      <c r="J27" s="817"/>
      <c r="K27" s="817"/>
      <c r="L27" s="818"/>
      <c r="M27" s="41"/>
      <c r="N27" s="9"/>
    </row>
    <row r="28" spans="1:14" ht="13.5" customHeight="1">
      <c r="A28" s="9"/>
      <c r="B28" s="809"/>
      <c r="C28" s="810"/>
      <c r="D28" s="807"/>
      <c r="E28" s="807"/>
      <c r="F28" s="819"/>
      <c r="G28" s="820"/>
      <c r="H28" s="820"/>
      <c r="I28" s="820"/>
      <c r="J28" s="820"/>
      <c r="K28" s="820"/>
      <c r="L28" s="821"/>
      <c r="M28" s="41"/>
      <c r="N28" s="9"/>
    </row>
    <row r="29" spans="1:14" ht="13.5" customHeight="1">
      <c r="A29" s="9"/>
      <c r="B29" s="809"/>
      <c r="C29" s="810"/>
      <c r="D29" s="807"/>
      <c r="E29" s="807"/>
      <c r="F29" s="822" t="s">
        <v>306</v>
      </c>
      <c r="G29" s="823"/>
      <c r="H29" s="823"/>
      <c r="I29" s="823"/>
      <c r="J29" s="823"/>
      <c r="K29" s="823"/>
      <c r="L29" s="824"/>
      <c r="M29" s="41" t="s">
        <v>93</v>
      </c>
      <c r="N29" s="9"/>
    </row>
    <row r="30" spans="1:14" ht="13.5" customHeight="1">
      <c r="A30" s="9"/>
      <c r="B30" s="809"/>
      <c r="C30" s="810"/>
      <c r="D30" s="807"/>
      <c r="E30" s="807"/>
      <c r="F30" s="825"/>
      <c r="G30" s="826"/>
      <c r="H30" s="826"/>
      <c r="I30" s="826"/>
      <c r="J30" s="826"/>
      <c r="K30" s="826"/>
      <c r="L30" s="827"/>
      <c r="M30" s="41"/>
      <c r="N30" s="9"/>
    </row>
    <row r="31" spans="1:14" ht="13.5" customHeight="1">
      <c r="A31" s="9"/>
      <c r="B31" s="811"/>
      <c r="C31" s="812"/>
      <c r="D31" s="807"/>
      <c r="E31" s="807"/>
      <c r="F31" s="828"/>
      <c r="G31" s="829"/>
      <c r="H31" s="829"/>
      <c r="I31" s="829"/>
      <c r="J31" s="829"/>
      <c r="K31" s="829"/>
      <c r="L31" s="830"/>
      <c r="M31" s="41"/>
      <c r="N31" s="9"/>
    </row>
    <row r="32" spans="1:14" ht="13.5">
      <c r="A32" s="9"/>
      <c r="B32" s="92"/>
      <c r="C32" s="92"/>
      <c r="D32" s="32">
        <f>IF(AND(D11="○",D14=""),IF(COUNTBLANK(D23:E31)=18,"　↑　該当するものに○",IF(COUNTBLANK(D23:E31)&lt;=16,"　↑　どれか1つに○","")),"")</f>
      </c>
      <c r="E32" s="93"/>
      <c r="F32" s="93"/>
      <c r="G32" s="93"/>
      <c r="H32" s="93"/>
      <c r="I32" s="93"/>
      <c r="J32" s="93"/>
      <c r="K32" s="93"/>
      <c r="L32" s="93"/>
      <c r="M32" s="41"/>
      <c r="N32" s="9"/>
    </row>
    <row r="33" spans="1:14" ht="13.5">
      <c r="A33" s="9"/>
      <c r="B33" s="92"/>
      <c r="C33" s="92"/>
      <c r="D33" s="92"/>
      <c r="E33" s="93"/>
      <c r="F33" s="93"/>
      <c r="G33" s="93"/>
      <c r="H33" s="93"/>
      <c r="I33" s="93"/>
      <c r="J33" s="93"/>
      <c r="K33" s="93"/>
      <c r="L33" s="93"/>
      <c r="M33" s="41"/>
      <c r="N33" s="9"/>
    </row>
    <row r="34" spans="1:14" ht="14.25">
      <c r="A34" s="9"/>
      <c r="B34" s="138" t="s">
        <v>263</v>
      </c>
      <c r="C34" s="9"/>
      <c r="D34" s="9"/>
      <c r="E34" s="9"/>
      <c r="F34" s="9"/>
      <c r="G34" s="9"/>
      <c r="H34" s="9"/>
      <c r="I34" s="9"/>
      <c r="J34" s="9"/>
      <c r="K34" s="9"/>
      <c r="L34" s="9"/>
      <c r="M34" s="9"/>
      <c r="N34" s="9"/>
    </row>
    <row r="35" spans="1:14" s="35" customFormat="1" ht="14.25">
      <c r="A35" s="34"/>
      <c r="B35" s="138"/>
      <c r="C35" s="34"/>
      <c r="D35" s="34"/>
      <c r="E35" s="34"/>
      <c r="F35" s="34"/>
      <c r="G35" s="34"/>
      <c r="H35" s="34"/>
      <c r="I35" s="34"/>
      <c r="J35" s="34"/>
      <c r="K35" s="34"/>
      <c r="L35" s="34"/>
      <c r="M35" s="34"/>
      <c r="N35" s="34"/>
    </row>
    <row r="36" spans="1:14" ht="13.5">
      <c r="A36" s="9"/>
      <c r="B36" s="92"/>
      <c r="C36" s="92"/>
      <c r="D36" s="92"/>
      <c r="E36" s="92"/>
      <c r="F36" s="92"/>
      <c r="G36" s="92"/>
      <c r="H36" s="92"/>
      <c r="I36" s="92"/>
      <c r="J36" s="92"/>
      <c r="K36" s="92"/>
      <c r="L36" s="92"/>
      <c r="M36" s="92"/>
      <c r="N36" s="9"/>
    </row>
    <row r="37" spans="1:14" ht="13.5">
      <c r="A37" s="9"/>
      <c r="B37" s="92"/>
      <c r="C37" s="92"/>
      <c r="D37" s="92"/>
      <c r="E37" s="92"/>
      <c r="F37" s="92"/>
      <c r="G37" s="92"/>
      <c r="H37" s="92"/>
      <c r="I37" s="92"/>
      <c r="J37" s="92"/>
      <c r="K37" s="92"/>
      <c r="L37" s="92"/>
      <c r="M37" s="92"/>
      <c r="N37" s="9"/>
    </row>
    <row r="38" spans="1:14" ht="13.5">
      <c r="A38" s="9"/>
      <c r="B38" s="92"/>
      <c r="C38" s="92"/>
      <c r="D38" s="92"/>
      <c r="E38" s="92"/>
      <c r="F38" s="92"/>
      <c r="G38" s="92"/>
      <c r="H38" s="92"/>
      <c r="I38" s="92"/>
      <c r="J38" s="92"/>
      <c r="K38" s="92"/>
      <c r="L38" s="92"/>
      <c r="M38" s="92"/>
      <c r="N38" s="9"/>
    </row>
    <row r="39" spans="1:14" ht="13.5" customHeight="1">
      <c r="A39" s="9"/>
      <c r="B39" s="92"/>
      <c r="C39" s="92"/>
      <c r="D39" s="92"/>
      <c r="E39" s="92"/>
      <c r="F39" s="92"/>
      <c r="G39" s="92"/>
      <c r="H39" s="92"/>
      <c r="I39" s="92"/>
      <c r="J39" s="92"/>
      <c r="K39" s="92"/>
      <c r="L39" s="92"/>
      <c r="M39" s="92"/>
      <c r="N39" s="9"/>
    </row>
    <row r="40" spans="1:14" ht="13.5" customHeight="1">
      <c r="A40" s="9"/>
      <c r="B40" s="92"/>
      <c r="C40" s="92"/>
      <c r="D40" s="92"/>
      <c r="E40" s="92"/>
      <c r="F40" s="92"/>
      <c r="G40" s="92"/>
      <c r="H40" s="92"/>
      <c r="I40" s="92"/>
      <c r="J40" s="92"/>
      <c r="K40" s="92"/>
      <c r="L40" s="92"/>
      <c r="M40" s="92"/>
      <c r="N40" s="9"/>
    </row>
    <row r="41" spans="1:14" ht="13.5" customHeight="1">
      <c r="A41" s="9"/>
      <c r="B41" s="92"/>
      <c r="C41" s="92"/>
      <c r="D41" s="92"/>
      <c r="E41" s="92"/>
      <c r="F41" s="92"/>
      <c r="G41" s="92"/>
      <c r="H41" s="92"/>
      <c r="I41" s="92"/>
      <c r="J41" s="92"/>
      <c r="K41" s="92"/>
      <c r="L41" s="92"/>
      <c r="M41" s="92"/>
      <c r="N41" s="9"/>
    </row>
    <row r="42" spans="1:14" ht="13.5" customHeight="1">
      <c r="A42" s="9"/>
      <c r="B42" s="92"/>
      <c r="C42" s="92"/>
      <c r="D42" s="92"/>
      <c r="E42" s="92"/>
      <c r="F42" s="92"/>
      <c r="G42" s="92"/>
      <c r="H42" s="92"/>
      <c r="I42" s="92"/>
      <c r="J42" s="92"/>
      <c r="K42" s="92"/>
      <c r="L42" s="92"/>
      <c r="M42" s="92"/>
      <c r="N42" s="9"/>
    </row>
    <row r="43" spans="1:14" ht="13.5" customHeight="1">
      <c r="A43" s="9"/>
      <c r="B43" s="92"/>
      <c r="C43" s="92"/>
      <c r="D43" s="92"/>
      <c r="E43" s="92"/>
      <c r="F43" s="92"/>
      <c r="G43" s="92"/>
      <c r="H43" s="92"/>
      <c r="I43" s="92"/>
      <c r="J43" s="92"/>
      <c r="K43" s="92"/>
      <c r="L43" s="92"/>
      <c r="M43" s="92"/>
      <c r="N43" s="9"/>
    </row>
    <row r="44" spans="1:14" ht="13.5" customHeight="1">
      <c r="A44" s="9"/>
      <c r="B44" s="92"/>
      <c r="C44" s="92"/>
      <c r="D44" s="92"/>
      <c r="E44" s="92"/>
      <c r="F44" s="92"/>
      <c r="G44" s="92"/>
      <c r="H44" s="92"/>
      <c r="I44" s="92"/>
      <c r="J44" s="92"/>
      <c r="K44" s="92"/>
      <c r="L44" s="92"/>
      <c r="M44" s="92"/>
      <c r="N44" s="9"/>
    </row>
    <row r="45" spans="1:14" ht="13.5" customHeight="1">
      <c r="A45" s="9"/>
      <c r="B45" s="92"/>
      <c r="C45" s="92"/>
      <c r="D45" s="92"/>
      <c r="E45" s="92"/>
      <c r="F45" s="92"/>
      <c r="G45" s="92"/>
      <c r="H45" s="92"/>
      <c r="I45" s="92"/>
      <c r="J45" s="92"/>
      <c r="K45" s="92"/>
      <c r="L45" s="92"/>
      <c r="M45" s="92"/>
      <c r="N45" s="9"/>
    </row>
    <row r="46" spans="1:14" ht="13.5" customHeight="1">
      <c r="A46" s="9"/>
      <c r="B46" s="92"/>
      <c r="C46" s="92"/>
      <c r="D46" s="92"/>
      <c r="E46" s="92"/>
      <c r="F46" s="92"/>
      <c r="G46" s="92"/>
      <c r="H46" s="92"/>
      <c r="I46" s="92"/>
      <c r="J46" s="92"/>
      <c r="K46" s="92"/>
      <c r="L46" s="92"/>
      <c r="M46" s="92"/>
      <c r="N46" s="9"/>
    </row>
    <row r="47" spans="1:14" ht="13.5" customHeight="1">
      <c r="A47" s="9"/>
      <c r="B47" s="92"/>
      <c r="C47" s="92"/>
      <c r="D47" s="92"/>
      <c r="E47" s="92"/>
      <c r="F47" s="92"/>
      <c r="G47" s="92"/>
      <c r="H47" s="92"/>
      <c r="I47" s="92"/>
      <c r="J47" s="92"/>
      <c r="K47" s="92"/>
      <c r="L47" s="92"/>
      <c r="M47" s="92"/>
      <c r="N47" s="9"/>
    </row>
    <row r="48" spans="1:14" s="35" customFormat="1" ht="13.5">
      <c r="A48" s="34"/>
      <c r="B48" s="22"/>
      <c r="C48" s="34"/>
      <c r="D48" s="34"/>
      <c r="E48" s="34"/>
      <c r="F48" s="34"/>
      <c r="G48" s="34"/>
      <c r="H48" s="34"/>
      <c r="I48" s="34"/>
      <c r="J48" s="34"/>
      <c r="K48" s="34"/>
      <c r="L48" s="34"/>
      <c r="M48" s="34"/>
      <c r="N48" s="34"/>
    </row>
    <row r="49" spans="1:14" s="35" customFormat="1" ht="14.25">
      <c r="A49" s="34"/>
      <c r="B49" s="22"/>
      <c r="C49" s="37"/>
      <c r="D49" s="34"/>
      <c r="E49" s="34"/>
      <c r="F49" s="34"/>
      <c r="G49" s="34"/>
      <c r="H49" s="34"/>
      <c r="I49" s="34"/>
      <c r="J49" s="34"/>
      <c r="K49" s="34"/>
      <c r="L49" s="34"/>
      <c r="M49" s="34"/>
      <c r="N49" s="34"/>
    </row>
    <row r="50" spans="1:14" s="35" customFormat="1" ht="14.25">
      <c r="A50" s="34"/>
      <c r="B50" s="36"/>
      <c r="C50" s="37"/>
      <c r="D50" s="34"/>
      <c r="E50" s="34"/>
      <c r="F50" s="34"/>
      <c r="G50" s="34"/>
      <c r="H50" s="34"/>
      <c r="I50" s="34"/>
      <c r="J50" s="34"/>
      <c r="K50" s="34"/>
      <c r="L50" s="34"/>
      <c r="M50" s="34"/>
      <c r="N50" s="34"/>
    </row>
    <row r="51" spans="1:14" ht="14.25">
      <c r="A51" s="9"/>
      <c r="B51" s="36"/>
      <c r="C51" s="37"/>
      <c r="D51" s="9"/>
      <c r="E51" s="9"/>
      <c r="F51" s="9"/>
      <c r="G51" s="9"/>
      <c r="H51" s="9"/>
      <c r="I51" s="9"/>
      <c r="J51" s="9"/>
      <c r="K51" s="9"/>
      <c r="L51" s="9"/>
      <c r="M51" s="9"/>
      <c r="N51" s="9"/>
    </row>
    <row r="52" spans="1:14" ht="14.25">
      <c r="A52" s="9"/>
      <c r="B52" s="36"/>
      <c r="C52" s="37"/>
      <c r="D52" s="9"/>
      <c r="E52" s="9"/>
      <c r="F52" s="9"/>
      <c r="G52" s="9"/>
      <c r="H52" s="9"/>
      <c r="I52" s="9"/>
      <c r="J52" s="9"/>
      <c r="K52" s="9"/>
      <c r="L52" s="9"/>
      <c r="M52" s="9"/>
      <c r="N52" s="9"/>
    </row>
    <row r="53" spans="1:14" ht="14.25">
      <c r="A53" s="9"/>
      <c r="B53" s="36"/>
      <c r="C53" s="37"/>
      <c r="D53" s="9"/>
      <c r="E53" s="9"/>
      <c r="F53" s="9"/>
      <c r="G53" s="9"/>
      <c r="H53" s="9"/>
      <c r="I53" s="9"/>
      <c r="J53" s="9"/>
      <c r="K53" s="9"/>
      <c r="L53" s="9"/>
      <c r="M53" s="9"/>
      <c r="N53" s="9"/>
    </row>
    <row r="54" spans="1:14" ht="14.25">
      <c r="A54" s="9"/>
      <c r="B54" s="36"/>
      <c r="C54" s="37"/>
      <c r="D54" s="9"/>
      <c r="E54" s="9"/>
      <c r="F54" s="9"/>
      <c r="G54" s="9"/>
      <c r="H54" s="9"/>
      <c r="I54" s="9"/>
      <c r="J54" s="9"/>
      <c r="K54" s="9"/>
      <c r="L54" s="9"/>
      <c r="M54" s="9"/>
      <c r="N54" s="9"/>
    </row>
    <row r="55" spans="1:14" ht="14.25">
      <c r="A55" s="9"/>
      <c r="B55" s="36"/>
      <c r="C55" s="37"/>
      <c r="D55" s="9"/>
      <c r="E55" s="9"/>
      <c r="F55" s="9"/>
      <c r="G55" s="9"/>
      <c r="H55" s="9"/>
      <c r="I55" s="9"/>
      <c r="J55" s="9"/>
      <c r="K55" s="9"/>
      <c r="L55" s="9"/>
      <c r="M55" s="9"/>
      <c r="N55" s="9"/>
    </row>
    <row r="56" spans="1:14" ht="14.25">
      <c r="A56" s="9"/>
      <c r="B56" s="36"/>
      <c r="C56" s="37"/>
      <c r="D56" s="9"/>
      <c r="E56" s="9"/>
      <c r="F56" s="9"/>
      <c r="G56" s="9"/>
      <c r="H56" s="9"/>
      <c r="I56" s="9"/>
      <c r="J56" s="9"/>
      <c r="K56" s="9"/>
      <c r="L56" s="9"/>
      <c r="M56" s="9"/>
      <c r="N56" s="9"/>
    </row>
    <row r="57" spans="1:14" ht="14.25">
      <c r="A57" s="9"/>
      <c r="B57" s="36"/>
      <c r="C57" s="37"/>
      <c r="D57" s="9"/>
      <c r="E57" s="9"/>
      <c r="F57" s="9"/>
      <c r="G57" s="9"/>
      <c r="H57" s="9"/>
      <c r="I57" s="9"/>
      <c r="J57" s="9"/>
      <c r="K57" s="9"/>
      <c r="L57" s="9"/>
      <c r="M57" s="9"/>
      <c r="N57" s="9"/>
    </row>
    <row r="58" spans="1:14" ht="14.25">
      <c r="A58" s="9"/>
      <c r="B58" s="36"/>
      <c r="C58" s="37"/>
      <c r="D58" s="9"/>
      <c r="E58" s="9"/>
      <c r="F58" s="9"/>
      <c r="G58" s="9"/>
      <c r="H58" s="9"/>
      <c r="I58" s="9"/>
      <c r="J58" s="9"/>
      <c r="K58" s="9"/>
      <c r="L58" s="9"/>
      <c r="M58" s="9"/>
      <c r="N58" s="9"/>
    </row>
    <row r="59" spans="1:14" ht="14.25">
      <c r="A59" s="9"/>
      <c r="B59" s="36"/>
      <c r="C59" s="37"/>
      <c r="D59" s="9"/>
      <c r="E59" s="9"/>
      <c r="F59" s="9"/>
      <c r="G59" s="9"/>
      <c r="H59" s="9"/>
      <c r="I59" s="9"/>
      <c r="J59" s="9"/>
      <c r="K59" s="9"/>
      <c r="L59" s="9"/>
      <c r="M59" s="9"/>
      <c r="N59" s="9"/>
    </row>
    <row r="60" spans="1:14" ht="14.25">
      <c r="A60" s="9"/>
      <c r="B60" s="36"/>
      <c r="C60" s="37"/>
      <c r="D60" s="9"/>
      <c r="E60" s="9"/>
      <c r="F60" s="9"/>
      <c r="G60" s="9"/>
      <c r="H60" s="9"/>
      <c r="I60" s="9"/>
      <c r="J60" s="9"/>
      <c r="K60" s="9"/>
      <c r="L60" s="9"/>
      <c r="M60" s="9"/>
      <c r="N60" s="9"/>
    </row>
    <row r="61" spans="1:14" ht="18.75">
      <c r="A61" s="316" t="s">
        <v>185</v>
      </c>
      <c r="B61" s="316"/>
      <c r="C61" s="316"/>
      <c r="D61" s="316"/>
      <c r="E61" s="316"/>
      <c r="F61" s="316"/>
      <c r="G61" s="316"/>
      <c r="H61" s="316"/>
      <c r="I61" s="316"/>
      <c r="J61" s="316"/>
      <c r="K61" s="316"/>
      <c r="L61" s="316"/>
      <c r="M61" s="316"/>
      <c r="N61" s="9"/>
    </row>
    <row r="62" spans="1:14" ht="13.5">
      <c r="A62" s="9"/>
      <c r="B62" s="9"/>
      <c r="C62" s="9"/>
      <c r="D62" s="9"/>
      <c r="E62" s="9"/>
      <c r="F62" s="9"/>
      <c r="G62" s="9"/>
      <c r="H62" s="9"/>
      <c r="I62" s="9"/>
      <c r="J62" s="9"/>
      <c r="K62" s="9"/>
      <c r="L62" s="9"/>
      <c r="M62" s="9"/>
      <c r="N62" s="9"/>
    </row>
  </sheetData>
  <sheetProtection sheet="1" objects="1" formatCells="0" selectLockedCells="1"/>
  <mergeCells count="17">
    <mergeCell ref="D26:E28"/>
    <mergeCell ref="K2:L4"/>
    <mergeCell ref="M2:M4"/>
    <mergeCell ref="F11:L13"/>
    <mergeCell ref="D14:E16"/>
    <mergeCell ref="F14:L16"/>
    <mergeCell ref="K5:M5"/>
    <mergeCell ref="A61:M61"/>
    <mergeCell ref="D29:E31"/>
    <mergeCell ref="B23:C31"/>
    <mergeCell ref="A8:M8"/>
    <mergeCell ref="F23:L25"/>
    <mergeCell ref="F26:L28"/>
    <mergeCell ref="F29:L31"/>
    <mergeCell ref="B11:C16"/>
    <mergeCell ref="D11:E13"/>
    <mergeCell ref="D23:E25"/>
  </mergeCells>
  <conditionalFormatting sqref="D23:L31">
    <cfRule type="expression" priority="1" dxfId="5" stopIfTrue="1">
      <formula>$D$14="○"</formula>
    </cfRule>
    <cfRule type="expression" priority="3" dxfId="4" stopIfTrue="1">
      <formula>$D$11="○"</formula>
    </cfRule>
  </conditionalFormatting>
  <dataValidations count="3">
    <dataValidation type="list" allowBlank="1" showInputMessage="1" showErrorMessage="1" sqref="D23:E31">
      <formula1>$M$23:$M$24</formula1>
    </dataValidation>
    <dataValidation type="list" allowBlank="1" showInputMessage="1" showErrorMessage="1" sqref="D11:E13">
      <formula1>$M$11:$M$12</formula1>
    </dataValidation>
    <dataValidation type="list" allowBlank="1" showInputMessage="1" showErrorMessage="1" sqref="D14:E16">
      <formula1>$M$14:$M$15</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tabColor rgb="FFFFFF00"/>
  </sheetPr>
  <dimension ref="A1:AO62"/>
  <sheetViews>
    <sheetView showGridLines="0" view="pageBreakPreview" zoomScaleSheetLayoutView="100" zoomScalePageLayoutView="0" workbookViewId="0" topLeftCell="A5">
      <selection activeCell="A61" sqref="A61:M61"/>
    </sheetView>
  </sheetViews>
  <sheetFormatPr defaultColWidth="6.57421875" defaultRowHeight="15"/>
  <cols>
    <col min="1" max="13" width="6.421875" style="11" customWidth="1"/>
    <col min="14" max="14" width="2.421875" style="11" customWidth="1"/>
    <col min="15" max="16384" width="6.421875" style="11" customWidth="1"/>
  </cols>
  <sheetData>
    <row r="1" spans="1:14" ht="24.75" thickBot="1">
      <c r="A1" s="9"/>
      <c r="B1" s="9"/>
      <c r="C1" s="9"/>
      <c r="D1" s="9"/>
      <c r="E1" s="9"/>
      <c r="F1" s="9"/>
      <c r="G1" s="9"/>
      <c r="H1" s="9"/>
      <c r="I1" s="9"/>
      <c r="J1" s="9"/>
      <c r="K1" s="9"/>
      <c r="L1" s="9"/>
      <c r="M1" s="166" t="s">
        <v>379</v>
      </c>
      <c r="N1" s="9"/>
    </row>
    <row r="2" spans="1:14" ht="13.5" customHeight="1" thickTop="1">
      <c r="A2" s="288" t="s">
        <v>342</v>
      </c>
      <c r="B2" s="289"/>
      <c r="C2" s="290"/>
      <c r="D2" s="9"/>
      <c r="E2" s="9"/>
      <c r="F2" s="9"/>
      <c r="G2" s="9"/>
      <c r="H2" s="9"/>
      <c r="I2" s="9"/>
      <c r="J2" s="9"/>
      <c r="K2" s="305" t="s">
        <v>100</v>
      </c>
      <c r="L2" s="306"/>
      <c r="M2" s="307"/>
      <c r="N2" s="9"/>
    </row>
    <row r="3" spans="1:14" ht="13.5" customHeight="1">
      <c r="A3" s="291"/>
      <c r="B3" s="292"/>
      <c r="C3" s="293"/>
      <c r="D3" s="9"/>
      <c r="E3" s="9"/>
      <c r="F3" s="9"/>
      <c r="G3" s="9"/>
      <c r="H3" s="9"/>
      <c r="I3" s="9"/>
      <c r="J3" s="9"/>
      <c r="K3" s="308"/>
      <c r="L3" s="309"/>
      <c r="M3" s="310"/>
      <c r="N3" s="9"/>
    </row>
    <row r="4" spans="1:14" ht="13.5" customHeight="1" thickBot="1">
      <c r="A4" s="294"/>
      <c r="B4" s="295"/>
      <c r="C4" s="296"/>
      <c r="D4" s="9"/>
      <c r="E4" s="9"/>
      <c r="F4" s="9"/>
      <c r="G4" s="9"/>
      <c r="H4" s="9"/>
      <c r="I4" s="9"/>
      <c r="J4" s="9"/>
      <c r="K4" s="311"/>
      <c r="L4" s="312"/>
      <c r="M4" s="313"/>
      <c r="N4" s="9"/>
    </row>
    <row r="5" spans="1:14" ht="13.5">
      <c r="A5" s="9"/>
      <c r="B5" s="9"/>
      <c r="C5" s="9"/>
      <c r="D5" s="9"/>
      <c r="E5" s="9"/>
      <c r="F5" s="9"/>
      <c r="G5" s="9"/>
      <c r="H5" s="9"/>
      <c r="I5" s="9"/>
      <c r="J5" s="9"/>
      <c r="K5" s="9"/>
      <c r="L5" s="9"/>
      <c r="M5" s="9"/>
      <c r="N5" s="9"/>
    </row>
    <row r="6" spans="1:14" ht="17.25">
      <c r="A6" s="314" t="s">
        <v>135</v>
      </c>
      <c r="B6" s="314"/>
      <c r="C6" s="314"/>
      <c r="D6" s="314"/>
      <c r="E6" s="314"/>
      <c r="F6" s="314"/>
      <c r="G6" s="314"/>
      <c r="H6" s="314"/>
      <c r="I6" s="314"/>
      <c r="J6" s="314"/>
      <c r="K6" s="314"/>
      <c r="L6" s="314"/>
      <c r="M6" s="314"/>
      <c r="N6" s="9"/>
    </row>
    <row r="7" spans="1:14" ht="13.5">
      <c r="A7" s="31"/>
      <c r="B7" s="31"/>
      <c r="C7" s="31"/>
      <c r="D7" s="31"/>
      <c r="E7" s="31"/>
      <c r="F7" s="31"/>
      <c r="G7" s="31"/>
      <c r="H7" s="31"/>
      <c r="I7" s="31"/>
      <c r="J7" s="31"/>
      <c r="K7" s="31"/>
      <c r="L7" s="31"/>
      <c r="M7" s="31"/>
      <c r="N7" s="9"/>
    </row>
    <row r="8" spans="1:14" ht="13.5">
      <c r="A8" s="9"/>
      <c r="B8" s="315" t="s">
        <v>344</v>
      </c>
      <c r="C8" s="315"/>
      <c r="D8" s="315"/>
      <c r="E8" s="315"/>
      <c r="F8" s="315"/>
      <c r="G8" s="315"/>
      <c r="H8" s="315"/>
      <c r="I8" s="315"/>
      <c r="J8" s="315"/>
      <c r="K8" s="315"/>
      <c r="L8" s="315"/>
      <c r="M8" s="315"/>
      <c r="N8" s="9"/>
    </row>
    <row r="9" spans="1:14" ht="13.5" customHeight="1">
      <c r="A9" s="9"/>
      <c r="B9" s="334" t="s">
        <v>137</v>
      </c>
      <c r="C9" s="335"/>
      <c r="D9" s="328"/>
      <c r="E9" s="329"/>
      <c r="F9" s="297" t="s">
        <v>165</v>
      </c>
      <c r="G9" s="298"/>
      <c r="H9" s="298"/>
      <c r="I9" s="298"/>
      <c r="J9" s="298"/>
      <c r="K9" s="298"/>
      <c r="L9" s="299"/>
      <c r="M9" s="10" t="s">
        <v>105</v>
      </c>
      <c r="N9" s="9"/>
    </row>
    <row r="10" spans="1:14" ht="13.5" customHeight="1">
      <c r="A10" s="9"/>
      <c r="B10" s="336"/>
      <c r="C10" s="337"/>
      <c r="D10" s="330"/>
      <c r="E10" s="331"/>
      <c r="F10" s="300"/>
      <c r="G10" s="301"/>
      <c r="H10" s="301"/>
      <c r="I10" s="301"/>
      <c r="J10" s="301"/>
      <c r="K10" s="301"/>
      <c r="L10" s="302"/>
      <c r="M10" s="10"/>
      <c r="N10" s="9"/>
    </row>
    <row r="11" spans="1:14" ht="13.5">
      <c r="A11" s="9"/>
      <c r="B11" s="336"/>
      <c r="C11" s="337"/>
      <c r="D11" s="332"/>
      <c r="E11" s="333"/>
      <c r="F11" s="303"/>
      <c r="G11" s="303"/>
      <c r="H11" s="303"/>
      <c r="I11" s="303"/>
      <c r="J11" s="303"/>
      <c r="K11" s="303"/>
      <c r="L11" s="304"/>
      <c r="M11" s="10"/>
      <c r="N11" s="9"/>
    </row>
    <row r="12" spans="1:14" ht="13.5">
      <c r="A12" s="9"/>
      <c r="B12" s="336"/>
      <c r="C12" s="337"/>
      <c r="D12" s="328"/>
      <c r="E12" s="329"/>
      <c r="F12" s="297" t="s">
        <v>166</v>
      </c>
      <c r="G12" s="298"/>
      <c r="H12" s="298"/>
      <c r="I12" s="298"/>
      <c r="J12" s="298"/>
      <c r="K12" s="298"/>
      <c r="L12" s="299"/>
      <c r="M12" s="10" t="s">
        <v>105</v>
      </c>
      <c r="N12" s="9"/>
    </row>
    <row r="13" spans="1:14" ht="13.5">
      <c r="A13" s="9"/>
      <c r="B13" s="336"/>
      <c r="C13" s="337"/>
      <c r="D13" s="330"/>
      <c r="E13" s="331"/>
      <c r="F13" s="300"/>
      <c r="G13" s="301"/>
      <c r="H13" s="301"/>
      <c r="I13" s="301"/>
      <c r="J13" s="301"/>
      <c r="K13" s="301"/>
      <c r="L13" s="302"/>
      <c r="M13" s="10"/>
      <c r="N13" s="9"/>
    </row>
    <row r="14" spans="1:14" ht="13.5">
      <c r="A14" s="9"/>
      <c r="B14" s="336"/>
      <c r="C14" s="337"/>
      <c r="D14" s="332"/>
      <c r="E14" s="333"/>
      <c r="F14" s="303"/>
      <c r="G14" s="303"/>
      <c r="H14" s="303"/>
      <c r="I14" s="303"/>
      <c r="J14" s="303"/>
      <c r="K14" s="303"/>
      <c r="L14" s="304"/>
      <c r="M14" s="9"/>
      <c r="N14" s="9"/>
    </row>
    <row r="15" spans="1:14" ht="13.5">
      <c r="A15" s="9"/>
      <c r="B15" s="336"/>
      <c r="C15" s="337"/>
      <c r="D15" s="328"/>
      <c r="E15" s="329"/>
      <c r="F15" s="297" t="s">
        <v>102</v>
      </c>
      <c r="G15" s="298"/>
      <c r="H15" s="298"/>
      <c r="I15" s="298"/>
      <c r="J15" s="298"/>
      <c r="K15" s="298"/>
      <c r="L15" s="299"/>
      <c r="M15" s="10" t="s">
        <v>105</v>
      </c>
      <c r="N15" s="9"/>
    </row>
    <row r="16" spans="1:14" ht="13.5">
      <c r="A16" s="9"/>
      <c r="B16" s="336"/>
      <c r="C16" s="337"/>
      <c r="D16" s="330"/>
      <c r="E16" s="331"/>
      <c r="F16" s="300"/>
      <c r="G16" s="301"/>
      <c r="H16" s="301"/>
      <c r="I16" s="301"/>
      <c r="J16" s="301"/>
      <c r="K16" s="301"/>
      <c r="L16" s="302"/>
      <c r="M16" s="10"/>
      <c r="N16" s="9"/>
    </row>
    <row r="17" spans="1:14" ht="13.5">
      <c r="A17" s="9"/>
      <c r="B17" s="338"/>
      <c r="C17" s="339"/>
      <c r="D17" s="332"/>
      <c r="E17" s="333"/>
      <c r="F17" s="303"/>
      <c r="G17" s="303"/>
      <c r="H17" s="303"/>
      <c r="I17" s="303"/>
      <c r="J17" s="303"/>
      <c r="K17" s="303"/>
      <c r="L17" s="304"/>
      <c r="M17" s="9"/>
      <c r="N17" s="9"/>
    </row>
    <row r="18" spans="1:14" ht="13.5">
      <c r="A18" s="9"/>
      <c r="B18" s="13"/>
      <c r="C18" s="13"/>
      <c r="D18" s="32" t="str">
        <f>IF(COUNTBLANK(D9:E17)=18,"　↑　該当するものに○",IF(COUNTBLANK(D12:E17)=10,"　↑　「なし」と「あり」は同時に選べません",""))</f>
        <v>　↑　該当するものに○</v>
      </c>
      <c r="E18" s="3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63"/>
      <c r="K21" s="13"/>
      <c r="L21" s="13"/>
      <c r="M21" s="9"/>
      <c r="N21" s="9"/>
    </row>
    <row r="22" spans="1:14" ht="13.5">
      <c r="A22" s="9"/>
      <c r="B22" s="9"/>
      <c r="C22" s="13"/>
      <c r="D22" s="13"/>
      <c r="E22" s="13"/>
      <c r="F22" s="13"/>
      <c r="G22" s="13"/>
      <c r="H22" s="13"/>
      <c r="I22" s="13"/>
      <c r="J22" s="13"/>
      <c r="K22" s="13"/>
      <c r="L22" s="13"/>
      <c r="M22" s="9"/>
      <c r="N22" s="9"/>
    </row>
    <row r="23" spans="1:14" ht="13.5">
      <c r="A23" s="9"/>
      <c r="B23" s="13" t="s">
        <v>38</v>
      </c>
      <c r="C23" s="13"/>
      <c r="D23" s="13"/>
      <c r="E23" s="13"/>
      <c r="F23" s="13"/>
      <c r="G23" s="13"/>
      <c r="H23" s="13"/>
      <c r="I23" s="13"/>
      <c r="J23" s="13"/>
      <c r="K23" s="13"/>
      <c r="L23" s="13"/>
      <c r="M23" s="9"/>
      <c r="N23" s="9"/>
    </row>
    <row r="24" spans="1:14" ht="13.5">
      <c r="A24" s="9"/>
      <c r="B24" s="9"/>
      <c r="C24" s="9"/>
      <c r="D24" s="9"/>
      <c r="E24" s="9"/>
      <c r="F24" s="9"/>
      <c r="G24" s="9"/>
      <c r="H24" s="9"/>
      <c r="I24" s="9"/>
      <c r="J24" s="9"/>
      <c r="K24" s="9"/>
      <c r="L24" s="9"/>
      <c r="M24" s="9"/>
      <c r="N24" s="9"/>
    </row>
    <row r="25" spans="1:14" ht="14.25" customHeight="1">
      <c r="A25" s="9"/>
      <c r="B25" s="353" t="s">
        <v>77</v>
      </c>
      <c r="C25" s="354"/>
      <c r="D25" s="340"/>
      <c r="E25" s="341"/>
      <c r="F25" s="341"/>
      <c r="G25" s="341"/>
      <c r="H25" s="341"/>
      <c r="I25" s="341"/>
      <c r="J25" s="341"/>
      <c r="K25" s="341"/>
      <c r="L25" s="342"/>
      <c r="M25" s="9"/>
      <c r="N25" s="9"/>
    </row>
    <row r="26" spans="1:14" ht="14.25" customHeight="1">
      <c r="A26" s="9"/>
      <c r="B26" s="353"/>
      <c r="C26" s="354"/>
      <c r="D26" s="343"/>
      <c r="E26" s="344"/>
      <c r="F26" s="344"/>
      <c r="G26" s="344"/>
      <c r="H26" s="344"/>
      <c r="I26" s="344"/>
      <c r="J26" s="344"/>
      <c r="K26" s="344"/>
      <c r="L26" s="345"/>
      <c r="M26" s="9"/>
      <c r="N26" s="9"/>
    </row>
    <row r="27" spans="1:14" ht="14.25" customHeight="1">
      <c r="A27" s="9"/>
      <c r="B27" s="354"/>
      <c r="C27" s="354"/>
      <c r="D27" s="346"/>
      <c r="E27" s="347"/>
      <c r="F27" s="347"/>
      <c r="G27" s="347"/>
      <c r="H27" s="347"/>
      <c r="I27" s="347"/>
      <c r="J27" s="347"/>
      <c r="K27" s="347"/>
      <c r="L27" s="348"/>
      <c r="M27" s="9"/>
      <c r="N27" s="9"/>
    </row>
    <row r="28" spans="1:14" ht="14.25" customHeight="1">
      <c r="A28" s="9"/>
      <c r="B28" s="38"/>
      <c r="C28" s="38"/>
      <c r="D28" s="116"/>
      <c r="E28" s="116"/>
      <c r="F28" s="116"/>
      <c r="G28" s="116"/>
      <c r="H28" s="116"/>
      <c r="I28" s="116"/>
      <c r="J28" s="116"/>
      <c r="K28" s="116"/>
      <c r="L28" s="116"/>
      <c r="M28" s="9"/>
      <c r="N28" s="9"/>
    </row>
    <row r="29" spans="1:14" ht="12" customHeight="1">
      <c r="A29" s="9"/>
      <c r="B29" s="9"/>
      <c r="C29" s="9"/>
      <c r="D29" s="9"/>
      <c r="E29" s="9"/>
      <c r="F29" s="9"/>
      <c r="G29" s="9"/>
      <c r="H29" s="9"/>
      <c r="I29" s="9"/>
      <c r="J29" s="9"/>
      <c r="K29" s="9"/>
      <c r="L29" s="9"/>
      <c r="M29" s="9"/>
      <c r="N29" s="9"/>
    </row>
    <row r="30" spans="1:14" ht="12" customHeight="1">
      <c r="A30" s="9"/>
      <c r="B30" s="9"/>
      <c r="C30" s="9"/>
      <c r="D30" s="9"/>
      <c r="E30" s="9"/>
      <c r="F30" s="9"/>
      <c r="G30" s="9"/>
      <c r="H30" s="9"/>
      <c r="I30" s="9"/>
      <c r="J30" s="9"/>
      <c r="K30" s="9"/>
      <c r="L30" s="9"/>
      <c r="M30" s="9"/>
      <c r="N30" s="9"/>
    </row>
    <row r="31" spans="1:14" ht="12" customHeight="1">
      <c r="A31" s="9"/>
      <c r="B31" s="9"/>
      <c r="C31" s="9"/>
      <c r="D31" s="9"/>
      <c r="E31" s="9"/>
      <c r="F31" s="9"/>
      <c r="G31" s="9"/>
      <c r="H31" s="9"/>
      <c r="I31" s="9"/>
      <c r="J31" s="9"/>
      <c r="K31" s="9"/>
      <c r="L31" s="9"/>
      <c r="M31" s="9"/>
      <c r="N31" s="9"/>
    </row>
    <row r="32" spans="1:14" ht="12" customHeight="1" thickBot="1">
      <c r="A32" s="9"/>
      <c r="B32" s="9"/>
      <c r="C32" s="9"/>
      <c r="D32" s="9"/>
      <c r="E32" s="9"/>
      <c r="F32" s="9"/>
      <c r="G32" s="9"/>
      <c r="H32" s="9"/>
      <c r="I32" s="9"/>
      <c r="J32" s="9"/>
      <c r="K32" s="9"/>
      <c r="L32" s="9"/>
      <c r="M32" s="9"/>
      <c r="N32" s="9"/>
    </row>
    <row r="33" spans="1:14" ht="14.25" customHeight="1" thickBot="1">
      <c r="A33" s="9"/>
      <c r="B33" s="317" t="s">
        <v>89</v>
      </c>
      <c r="C33" s="318"/>
      <c r="D33" s="361"/>
      <c r="E33" s="361"/>
      <c r="F33" s="361"/>
      <c r="G33" s="361"/>
      <c r="H33" s="361"/>
      <c r="I33" s="361"/>
      <c r="J33" s="361"/>
      <c r="K33" s="361"/>
      <c r="L33" s="361"/>
      <c r="M33" s="9"/>
      <c r="N33" s="9"/>
    </row>
    <row r="34" spans="1:14" ht="14.25" customHeight="1" thickBot="1">
      <c r="A34" s="9"/>
      <c r="B34" s="317"/>
      <c r="C34" s="318"/>
      <c r="D34" s="361"/>
      <c r="E34" s="361"/>
      <c r="F34" s="361"/>
      <c r="G34" s="361"/>
      <c r="H34" s="361"/>
      <c r="I34" s="361"/>
      <c r="J34" s="361"/>
      <c r="K34" s="361"/>
      <c r="L34" s="361"/>
      <c r="M34" s="9"/>
      <c r="N34" s="9"/>
    </row>
    <row r="35" spans="1:14" ht="14.25" customHeight="1" thickBot="1">
      <c r="A35" s="9"/>
      <c r="B35" s="318"/>
      <c r="C35" s="318"/>
      <c r="D35" s="361"/>
      <c r="E35" s="361"/>
      <c r="F35" s="361"/>
      <c r="G35" s="361"/>
      <c r="H35" s="361"/>
      <c r="I35" s="361"/>
      <c r="J35" s="361"/>
      <c r="K35" s="361"/>
      <c r="L35" s="361"/>
      <c r="M35" s="9"/>
      <c r="N35" s="9"/>
    </row>
    <row r="36" spans="1:14" ht="14.25" customHeight="1" thickBot="1">
      <c r="A36" s="9"/>
      <c r="B36" s="317" t="s">
        <v>172</v>
      </c>
      <c r="C36" s="318"/>
      <c r="D36" s="352"/>
      <c r="E36" s="352"/>
      <c r="F36" s="352"/>
      <c r="G36" s="352"/>
      <c r="H36" s="352"/>
      <c r="I36" s="352"/>
      <c r="J36" s="352"/>
      <c r="K36" s="352"/>
      <c r="L36" s="352"/>
      <c r="M36" s="9"/>
      <c r="N36" s="9"/>
    </row>
    <row r="37" spans="1:14" ht="14.25" customHeight="1" thickBot="1">
      <c r="A37" s="9"/>
      <c r="B37" s="317"/>
      <c r="C37" s="318"/>
      <c r="D37" s="352"/>
      <c r="E37" s="352"/>
      <c r="F37" s="352"/>
      <c r="G37" s="352"/>
      <c r="H37" s="352"/>
      <c r="I37" s="352"/>
      <c r="J37" s="352"/>
      <c r="K37" s="352"/>
      <c r="L37" s="352"/>
      <c r="M37" s="9"/>
      <c r="N37" s="9"/>
    </row>
    <row r="38" spans="1:14" ht="14.25" customHeight="1" thickBot="1">
      <c r="A38" s="9"/>
      <c r="B38" s="318"/>
      <c r="C38" s="318"/>
      <c r="D38" s="352"/>
      <c r="E38" s="352"/>
      <c r="F38" s="352"/>
      <c r="G38" s="352"/>
      <c r="H38" s="352"/>
      <c r="I38" s="352"/>
      <c r="J38" s="352"/>
      <c r="K38" s="352"/>
      <c r="L38" s="352"/>
      <c r="M38" s="9"/>
      <c r="N38" s="9"/>
    </row>
    <row r="39" spans="1:14" ht="14.25" customHeight="1" thickBot="1">
      <c r="A39" s="9"/>
      <c r="B39" s="317" t="s">
        <v>162</v>
      </c>
      <c r="C39" s="318"/>
      <c r="D39" s="319"/>
      <c r="E39" s="322" t="s">
        <v>201</v>
      </c>
      <c r="F39" s="325"/>
      <c r="G39" s="322" t="s">
        <v>202</v>
      </c>
      <c r="H39" s="325"/>
      <c r="I39" s="322" t="s">
        <v>203</v>
      </c>
      <c r="J39" s="325"/>
      <c r="K39" s="322" t="s">
        <v>204</v>
      </c>
      <c r="L39" s="349"/>
      <c r="M39" s="9"/>
      <c r="N39" s="9"/>
    </row>
    <row r="40" spans="1:14" ht="14.25" customHeight="1" thickBot="1">
      <c r="A40" s="9"/>
      <c r="B40" s="317"/>
      <c r="C40" s="318"/>
      <c r="D40" s="320"/>
      <c r="E40" s="323"/>
      <c r="F40" s="326"/>
      <c r="G40" s="323"/>
      <c r="H40" s="326"/>
      <c r="I40" s="323"/>
      <c r="J40" s="326"/>
      <c r="K40" s="323"/>
      <c r="L40" s="350"/>
      <c r="M40" s="9"/>
      <c r="N40" s="9"/>
    </row>
    <row r="41" spans="1:14" ht="14.25" customHeight="1" thickBot="1">
      <c r="A41" s="9"/>
      <c r="B41" s="318"/>
      <c r="C41" s="318"/>
      <c r="D41" s="321"/>
      <c r="E41" s="324"/>
      <c r="F41" s="327"/>
      <c r="G41" s="324"/>
      <c r="H41" s="327"/>
      <c r="I41" s="324"/>
      <c r="J41" s="327"/>
      <c r="K41" s="324"/>
      <c r="L41" s="351"/>
      <c r="M41" s="9"/>
      <c r="N41" s="9"/>
    </row>
    <row r="42" spans="1:14" ht="14.25" customHeight="1">
      <c r="A42" s="9"/>
      <c r="B42" s="38"/>
      <c r="C42" s="38"/>
      <c r="D42" s="116"/>
      <c r="E42" s="116"/>
      <c r="F42" s="116"/>
      <c r="G42" s="116"/>
      <c r="H42" s="116"/>
      <c r="I42" s="116"/>
      <c r="J42" s="116"/>
      <c r="K42" s="116"/>
      <c r="L42" s="116"/>
      <c r="M42" s="9"/>
      <c r="N42" s="9"/>
    </row>
    <row r="43" spans="1:14" ht="12" customHeight="1">
      <c r="A43" s="9"/>
      <c r="B43" s="38"/>
      <c r="C43" s="38"/>
      <c r="D43" s="38"/>
      <c r="E43" s="38"/>
      <c r="F43" s="38"/>
      <c r="G43" s="38"/>
      <c r="H43" s="38"/>
      <c r="I43" s="38"/>
      <c r="J43" s="38"/>
      <c r="K43" s="38"/>
      <c r="L43" s="38"/>
      <c r="M43" s="9"/>
      <c r="N43" s="9"/>
    </row>
    <row r="44" spans="1:14" ht="12" customHeight="1">
      <c r="A44" s="9"/>
      <c r="B44" s="38"/>
      <c r="C44" s="38"/>
      <c r="D44" s="38"/>
      <c r="E44" s="38"/>
      <c r="F44" s="38"/>
      <c r="G44" s="38"/>
      <c r="H44" s="38"/>
      <c r="I44" s="38"/>
      <c r="J44" s="38"/>
      <c r="K44" s="38"/>
      <c r="L44" s="38"/>
      <c r="M44" s="9"/>
      <c r="N44" s="9"/>
    </row>
    <row r="45" spans="1:14" ht="12" customHeight="1">
      <c r="A45" s="9"/>
      <c r="B45" s="38"/>
      <c r="C45" s="38"/>
      <c r="D45" s="38"/>
      <c r="E45" s="38"/>
      <c r="F45" s="38"/>
      <c r="G45" s="38"/>
      <c r="H45" s="38"/>
      <c r="I45" s="38"/>
      <c r="J45" s="38"/>
      <c r="K45" s="38"/>
      <c r="L45" s="38"/>
      <c r="M45" s="9"/>
      <c r="N45" s="9"/>
    </row>
    <row r="46" spans="1:14" ht="12" customHeight="1">
      <c r="A46" s="9"/>
      <c r="B46" s="38"/>
      <c r="C46" s="38"/>
      <c r="D46" s="38"/>
      <c r="E46" s="38"/>
      <c r="F46" s="38"/>
      <c r="G46" s="38"/>
      <c r="H46" s="38"/>
      <c r="I46" s="38"/>
      <c r="J46" s="38"/>
      <c r="K46" s="38"/>
      <c r="L46" s="38"/>
      <c r="M46" s="9"/>
      <c r="N46" s="9"/>
    </row>
    <row r="47" spans="1:14" ht="14.25" customHeight="1">
      <c r="A47" s="9"/>
      <c r="B47" s="355" t="s">
        <v>81</v>
      </c>
      <c r="C47" s="356"/>
      <c r="D47" s="340"/>
      <c r="E47" s="341"/>
      <c r="F47" s="341"/>
      <c r="G47" s="341"/>
      <c r="H47" s="341"/>
      <c r="I47" s="341"/>
      <c r="J47" s="341"/>
      <c r="K47" s="341"/>
      <c r="L47" s="342"/>
      <c r="M47" s="9"/>
      <c r="N47" s="9"/>
    </row>
    <row r="48" spans="1:14" ht="14.25" customHeight="1">
      <c r="A48" s="9"/>
      <c r="B48" s="357"/>
      <c r="C48" s="358"/>
      <c r="D48" s="343"/>
      <c r="E48" s="344"/>
      <c r="F48" s="344"/>
      <c r="G48" s="344"/>
      <c r="H48" s="344"/>
      <c r="I48" s="344"/>
      <c r="J48" s="344"/>
      <c r="K48" s="344"/>
      <c r="L48" s="345"/>
      <c r="M48" s="9"/>
      <c r="N48" s="9"/>
    </row>
    <row r="49" spans="1:14" ht="14.25" customHeight="1">
      <c r="A49" s="9"/>
      <c r="B49" s="357"/>
      <c r="C49" s="358"/>
      <c r="D49" s="346"/>
      <c r="E49" s="347"/>
      <c r="F49" s="347"/>
      <c r="G49" s="347"/>
      <c r="H49" s="347"/>
      <c r="I49" s="347"/>
      <c r="J49" s="347"/>
      <c r="K49" s="347"/>
      <c r="L49" s="348"/>
      <c r="M49" s="9"/>
      <c r="N49" s="9"/>
    </row>
    <row r="50" spans="1:14" ht="14.25" customHeight="1">
      <c r="A50" s="9"/>
      <c r="B50" s="357"/>
      <c r="C50" s="358"/>
      <c r="D50" s="340"/>
      <c r="E50" s="341"/>
      <c r="F50" s="341"/>
      <c r="G50" s="341"/>
      <c r="H50" s="341"/>
      <c r="I50" s="341"/>
      <c r="J50" s="341"/>
      <c r="K50" s="341"/>
      <c r="L50" s="342"/>
      <c r="M50" s="9"/>
      <c r="N50" s="9"/>
    </row>
    <row r="51" spans="1:14" ht="14.25" customHeight="1">
      <c r="A51" s="9"/>
      <c r="B51" s="357"/>
      <c r="C51" s="358"/>
      <c r="D51" s="343"/>
      <c r="E51" s="344"/>
      <c r="F51" s="344"/>
      <c r="G51" s="344"/>
      <c r="H51" s="344"/>
      <c r="I51" s="344"/>
      <c r="J51" s="344"/>
      <c r="K51" s="344"/>
      <c r="L51" s="345"/>
      <c r="M51" s="9"/>
      <c r="N51" s="9"/>
    </row>
    <row r="52" spans="1:14" ht="14.25" customHeight="1">
      <c r="A52" s="9"/>
      <c r="B52" s="357"/>
      <c r="C52" s="358"/>
      <c r="D52" s="346"/>
      <c r="E52" s="347"/>
      <c r="F52" s="347"/>
      <c r="G52" s="347"/>
      <c r="H52" s="347"/>
      <c r="I52" s="347"/>
      <c r="J52" s="347"/>
      <c r="K52" s="347"/>
      <c r="L52" s="348"/>
      <c r="M52" s="9"/>
      <c r="N52" s="9"/>
    </row>
    <row r="53" spans="1:14" ht="14.25" customHeight="1">
      <c r="A53" s="9"/>
      <c r="B53" s="357"/>
      <c r="C53" s="358"/>
      <c r="D53" s="340"/>
      <c r="E53" s="341"/>
      <c r="F53" s="341"/>
      <c r="G53" s="341"/>
      <c r="H53" s="341"/>
      <c r="I53" s="341"/>
      <c r="J53" s="341"/>
      <c r="K53" s="341"/>
      <c r="L53" s="342"/>
      <c r="M53" s="9"/>
      <c r="N53" s="9"/>
    </row>
    <row r="54" spans="1:14" ht="14.25" customHeight="1">
      <c r="A54" s="9"/>
      <c r="B54" s="357"/>
      <c r="C54" s="358"/>
      <c r="D54" s="343"/>
      <c r="E54" s="344"/>
      <c r="F54" s="344"/>
      <c r="G54" s="344"/>
      <c r="H54" s="344"/>
      <c r="I54" s="344"/>
      <c r="J54" s="344"/>
      <c r="K54" s="344"/>
      <c r="L54" s="345"/>
      <c r="M54" s="9"/>
      <c r="N54" s="9"/>
    </row>
    <row r="55" spans="1:14" ht="14.25" customHeight="1">
      <c r="A55" s="9"/>
      <c r="B55" s="359"/>
      <c r="C55" s="360"/>
      <c r="D55" s="346"/>
      <c r="E55" s="347"/>
      <c r="F55" s="347"/>
      <c r="G55" s="347"/>
      <c r="H55" s="347"/>
      <c r="I55" s="347"/>
      <c r="J55" s="347"/>
      <c r="K55" s="347"/>
      <c r="L55" s="348"/>
      <c r="M55" s="9"/>
      <c r="N55" s="9"/>
    </row>
    <row r="56" spans="1:14" ht="14.25" customHeight="1">
      <c r="A56" s="9"/>
      <c r="B56" s="115"/>
      <c r="C56" s="115"/>
      <c r="D56" s="87"/>
      <c r="E56" s="87"/>
      <c r="F56" s="87"/>
      <c r="G56" s="87"/>
      <c r="H56" s="87"/>
      <c r="I56" s="87"/>
      <c r="J56" s="87"/>
      <c r="K56" s="87"/>
      <c r="L56" s="87"/>
      <c r="M56" s="9"/>
      <c r="N56" s="9"/>
    </row>
    <row r="57" spans="1:14" ht="14.25">
      <c r="A57" s="9"/>
      <c r="B57" s="138" t="s">
        <v>263</v>
      </c>
      <c r="C57" s="9"/>
      <c r="D57" s="9"/>
      <c r="E57" s="9"/>
      <c r="F57" s="9"/>
      <c r="G57" s="9"/>
      <c r="H57" s="9"/>
      <c r="I57" s="9"/>
      <c r="J57" s="9"/>
      <c r="K57" s="9"/>
      <c r="L57" s="9"/>
      <c r="M57" s="9"/>
      <c r="N57" s="9"/>
    </row>
    <row r="58" spans="1:14" ht="14.25">
      <c r="A58" s="9"/>
      <c r="B58" s="138"/>
      <c r="C58" s="9"/>
      <c r="D58" s="9"/>
      <c r="E58" s="9"/>
      <c r="F58" s="9"/>
      <c r="G58" s="9"/>
      <c r="H58" s="9"/>
      <c r="I58" s="9"/>
      <c r="J58" s="9"/>
      <c r="K58" s="9"/>
      <c r="L58" s="9"/>
      <c r="M58" s="9"/>
      <c r="N58" s="9"/>
    </row>
    <row r="59" spans="1:14" ht="14.25" customHeight="1">
      <c r="A59" s="9"/>
      <c r="B59" s="115"/>
      <c r="C59" s="115"/>
      <c r="D59" s="87"/>
      <c r="E59" s="87"/>
      <c r="F59" s="87"/>
      <c r="G59" s="87"/>
      <c r="H59" s="87"/>
      <c r="I59" s="87"/>
      <c r="J59" s="87"/>
      <c r="K59" s="87"/>
      <c r="L59" s="87"/>
      <c r="M59" s="9"/>
      <c r="N59" s="9"/>
    </row>
    <row r="60" spans="1:14" ht="14.25" customHeight="1">
      <c r="A60" s="9"/>
      <c r="B60" s="115"/>
      <c r="C60" s="115"/>
      <c r="D60" s="87"/>
      <c r="E60" s="87"/>
      <c r="F60" s="87"/>
      <c r="G60" s="87"/>
      <c r="H60" s="87"/>
      <c r="I60" s="87"/>
      <c r="J60" s="87"/>
      <c r="K60" s="87"/>
      <c r="L60" s="87"/>
      <c r="M60" s="9"/>
      <c r="N60" s="9"/>
    </row>
    <row r="61" spans="1:14" ht="18.75">
      <c r="A61" s="316" t="s">
        <v>185</v>
      </c>
      <c r="B61" s="316"/>
      <c r="C61" s="316"/>
      <c r="D61" s="316"/>
      <c r="E61" s="316"/>
      <c r="F61" s="316"/>
      <c r="G61" s="316"/>
      <c r="H61" s="316"/>
      <c r="I61" s="316"/>
      <c r="J61" s="316"/>
      <c r="K61" s="316"/>
      <c r="L61" s="316"/>
      <c r="M61" s="316"/>
      <c r="N61" s="9"/>
    </row>
    <row r="62" spans="1:14" ht="12" customHeight="1">
      <c r="A62" s="9"/>
      <c r="B62" s="9"/>
      <c r="C62" s="9"/>
      <c r="D62" s="9"/>
      <c r="E62" s="9"/>
      <c r="F62" s="9"/>
      <c r="G62" s="9"/>
      <c r="H62" s="9"/>
      <c r="I62" s="9"/>
      <c r="J62" s="9"/>
      <c r="K62" s="9"/>
      <c r="L62" s="9"/>
      <c r="M62" s="9"/>
      <c r="N62" s="9"/>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sheetData>
  <sheetProtection sheet="1" formatCells="0" selectLockedCells="1"/>
  <mergeCells count="32">
    <mergeCell ref="B25:C27"/>
    <mergeCell ref="D53:L55"/>
    <mergeCell ref="B47:C55"/>
    <mergeCell ref="B36:C38"/>
    <mergeCell ref="D25:L27"/>
    <mergeCell ref="K39:K41"/>
    <mergeCell ref="D50:L52"/>
    <mergeCell ref="D33:L35"/>
    <mergeCell ref="D47:L49"/>
    <mergeCell ref="L39:L41"/>
    <mergeCell ref="D15:E17"/>
    <mergeCell ref="J39:J41"/>
    <mergeCell ref="I39:I41"/>
    <mergeCell ref="D36:L38"/>
    <mergeCell ref="A61:M61"/>
    <mergeCell ref="B39:C41"/>
    <mergeCell ref="D39:D41"/>
    <mergeCell ref="E39:E41"/>
    <mergeCell ref="F39:F41"/>
    <mergeCell ref="D12:E14"/>
    <mergeCell ref="F12:L14"/>
    <mergeCell ref="H39:H41"/>
    <mergeCell ref="G39:G41"/>
    <mergeCell ref="B33:C35"/>
    <mergeCell ref="A2:C4"/>
    <mergeCell ref="F9:L11"/>
    <mergeCell ref="K2:M4"/>
    <mergeCell ref="A6:M6"/>
    <mergeCell ref="B8:M8"/>
    <mergeCell ref="F15:L17"/>
    <mergeCell ref="B9:C17"/>
    <mergeCell ref="D9:E11"/>
  </mergeCells>
  <conditionalFormatting sqref="D25">
    <cfRule type="expression" priority="16" dxfId="5" stopIfTrue="1">
      <formula>$D$10="○"</formula>
    </cfRule>
    <cfRule type="expression" priority="17" dxfId="4" stopIfTrue="1">
      <formula>$D$7="○"</formula>
    </cfRule>
  </conditionalFormatting>
  <conditionalFormatting sqref="D25:L27">
    <cfRule type="expression" priority="14" dxfId="165" stopIfTrue="1">
      <formula>$D$16="○"</formula>
    </cfRule>
    <cfRule type="expression" priority="15" dxfId="4" stopIfTrue="1">
      <formula>$D$10="○"</formula>
    </cfRule>
  </conditionalFormatting>
  <conditionalFormatting sqref="D33:L41">
    <cfRule type="expression" priority="11" dxfId="165" stopIfTrue="1">
      <formula>$D$16="○"</formula>
    </cfRule>
    <cfRule type="expression" priority="12" dxfId="4" stopIfTrue="1">
      <formula>$D$13="○"</formula>
    </cfRule>
    <cfRule type="expression" priority="13" dxfId="4" stopIfTrue="1">
      <formula>$D$10="○"</formula>
    </cfRule>
  </conditionalFormatting>
  <conditionalFormatting sqref="D47:L55">
    <cfRule type="expression" priority="9" dxfId="165" stopIfTrue="1">
      <formula>$D$16="○"</formula>
    </cfRule>
    <cfRule type="expression" priority="10" dxfId="4" stopIfTrue="1">
      <formula>$D$13="○"</formula>
    </cfRule>
  </conditionalFormatting>
  <conditionalFormatting sqref="D25:L27">
    <cfRule type="expression" priority="7" dxfId="165" stopIfTrue="1">
      <formula>$D$15="○"</formula>
    </cfRule>
    <cfRule type="expression" priority="8" dxfId="4" stopIfTrue="1">
      <formula>$D$9="○"</formula>
    </cfRule>
  </conditionalFormatting>
  <conditionalFormatting sqref="D33:L41">
    <cfRule type="expression" priority="4" dxfId="165" stopIfTrue="1">
      <formula>$D$15="○"</formula>
    </cfRule>
    <cfRule type="expression" priority="5" dxfId="4" stopIfTrue="1">
      <formula>$D$12="○"</formula>
    </cfRule>
    <cfRule type="expression" priority="6" dxfId="4" stopIfTrue="1">
      <formula>$D$9="○"</formula>
    </cfRule>
  </conditionalFormatting>
  <conditionalFormatting sqref="D47:L55">
    <cfRule type="expression" priority="2" dxfId="165" stopIfTrue="1">
      <formula>$D$15="○"</formula>
    </cfRule>
    <cfRule type="expression" priority="3" dxfId="4" stopIfTrue="1">
      <formula>$D$12="○"</formula>
    </cfRule>
  </conditionalFormatting>
  <dataValidations count="2">
    <dataValidation type="list" allowBlank="1" showInputMessage="1" showErrorMessage="1" sqref="D12:E17">
      <formula1>$M$15:$M$16</formula1>
    </dataValidation>
    <dataValidation type="list" allowBlank="1" showInputMessage="1" showErrorMessage="1" sqref="D9:E11">
      <formula1>$M$9:$M$10</formula1>
    </dataValidation>
  </dataValidations>
  <printOptions horizontalCentered="1"/>
  <pageMargins left="0.2362204724409449" right="0.2362204724409449" top="0.7480314960629921" bottom="0.15748031496062992" header="0.31496062992125984"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0">
    <tabColor rgb="FFFFFF00"/>
  </sheetPr>
  <dimension ref="A1:AO62"/>
  <sheetViews>
    <sheetView showGridLines="0" view="pageBreakPreview" zoomScaleSheetLayoutView="100" zoomScalePageLayoutView="0" workbookViewId="0" topLeftCell="A5">
      <selection activeCell="A61" sqref="A61:M61"/>
    </sheetView>
  </sheetViews>
  <sheetFormatPr defaultColWidth="6.57421875" defaultRowHeight="15"/>
  <cols>
    <col min="1"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252</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848"/>
      <c r="L5" s="848"/>
      <c r="M5" s="848"/>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426</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831" t="s">
        <v>292</v>
      </c>
      <c r="C11" s="832"/>
      <c r="D11" s="328"/>
      <c r="E11" s="329"/>
      <c r="F11" s="837" t="s">
        <v>312</v>
      </c>
      <c r="G11" s="838"/>
      <c r="H11" s="838"/>
      <c r="I11" s="838"/>
      <c r="J11" s="838"/>
      <c r="K11" s="838"/>
      <c r="L11" s="839"/>
      <c r="M11" s="10" t="s">
        <v>0</v>
      </c>
      <c r="N11" s="9"/>
    </row>
    <row r="12" spans="1:14" ht="13.5" customHeight="1">
      <c r="A12" s="9"/>
      <c r="B12" s="833"/>
      <c r="C12" s="834"/>
      <c r="D12" s="330"/>
      <c r="E12" s="331"/>
      <c r="F12" s="840"/>
      <c r="G12" s="841"/>
      <c r="H12" s="841"/>
      <c r="I12" s="841"/>
      <c r="J12" s="841"/>
      <c r="K12" s="841"/>
      <c r="L12" s="842"/>
      <c r="M12" s="10"/>
      <c r="N12" s="9"/>
    </row>
    <row r="13" spans="1:14" ht="13.5" customHeight="1">
      <c r="A13" s="9"/>
      <c r="B13" s="833"/>
      <c r="C13" s="834"/>
      <c r="D13" s="332"/>
      <c r="E13" s="333"/>
      <c r="F13" s="843"/>
      <c r="G13" s="844"/>
      <c r="H13" s="844"/>
      <c r="I13" s="844"/>
      <c r="J13" s="844"/>
      <c r="K13" s="844"/>
      <c r="L13" s="845"/>
      <c r="M13" s="10"/>
      <c r="N13" s="9"/>
    </row>
    <row r="14" spans="1:14" ht="13.5" customHeight="1">
      <c r="A14" s="9"/>
      <c r="B14" s="833"/>
      <c r="C14" s="834"/>
      <c r="D14" s="328"/>
      <c r="E14" s="329"/>
      <c r="F14" s="846" t="s">
        <v>305</v>
      </c>
      <c r="G14" s="838"/>
      <c r="H14" s="838"/>
      <c r="I14" s="838"/>
      <c r="J14" s="838"/>
      <c r="K14" s="838"/>
      <c r="L14" s="839"/>
      <c r="M14" s="10"/>
      <c r="N14" s="9"/>
    </row>
    <row r="15" spans="1:14" ht="13.5" customHeight="1">
      <c r="A15" s="9"/>
      <c r="B15" s="833"/>
      <c r="C15" s="834"/>
      <c r="D15" s="330"/>
      <c r="E15" s="331"/>
      <c r="F15" s="847"/>
      <c r="G15" s="841"/>
      <c r="H15" s="841"/>
      <c r="I15" s="841"/>
      <c r="J15" s="841"/>
      <c r="K15" s="841"/>
      <c r="L15" s="842"/>
      <c r="M15" s="10"/>
      <c r="N15" s="9"/>
    </row>
    <row r="16" spans="1:14" ht="13.5" customHeight="1">
      <c r="A16" s="9"/>
      <c r="B16" s="835"/>
      <c r="C16" s="836"/>
      <c r="D16" s="332"/>
      <c r="E16" s="333"/>
      <c r="F16" s="844"/>
      <c r="G16" s="844"/>
      <c r="H16" s="844"/>
      <c r="I16" s="844"/>
      <c r="J16" s="844"/>
      <c r="K16" s="844"/>
      <c r="L16" s="845"/>
      <c r="M16" s="10"/>
      <c r="N16" s="9"/>
    </row>
    <row r="17" spans="1:41" ht="13.5">
      <c r="A17" s="9"/>
      <c r="B17" s="13"/>
      <c r="C17" s="13"/>
      <c r="D17" s="32" t="str">
        <f>IF(COUNTBLANK(D11:E16)=12,"　↑　該当する方に○",IF(COUNTBLANK(D11:E16)=10,"　↑　どちらか一方に○",""))</f>
        <v>　↑　該当する方に○</v>
      </c>
      <c r="E17" s="33"/>
      <c r="F17" s="13"/>
      <c r="G17" s="13"/>
      <c r="H17" s="13"/>
      <c r="I17" s="13"/>
      <c r="J17" s="13"/>
      <c r="K17" s="13"/>
      <c r="L17" s="13"/>
      <c r="M17" s="9"/>
      <c r="N17" s="9"/>
      <c r="AO17" s="9"/>
    </row>
    <row r="18" spans="1:14" ht="13.5">
      <c r="A18" s="9"/>
      <c r="B18" s="13"/>
      <c r="C18" s="13"/>
      <c r="D18" s="91"/>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14" ht="13.5">
      <c r="A20" s="9"/>
      <c r="B20" s="13"/>
      <c r="C20" s="13"/>
      <c r="D20" s="13"/>
      <c r="E20" s="13"/>
      <c r="F20" s="13"/>
      <c r="G20" s="13"/>
      <c r="H20" s="13"/>
      <c r="I20" s="13"/>
      <c r="J20" s="13"/>
      <c r="K20" s="13"/>
      <c r="L20" s="13"/>
      <c r="M20" s="9"/>
      <c r="N20" s="9"/>
    </row>
    <row r="21" spans="1:14" ht="13.5">
      <c r="A21" s="9"/>
      <c r="B21" s="13"/>
      <c r="C21" s="13"/>
      <c r="D21" s="13"/>
      <c r="E21" s="13"/>
      <c r="F21" s="13"/>
      <c r="G21" s="13"/>
      <c r="H21" s="13"/>
      <c r="I21" s="13"/>
      <c r="J21" s="13"/>
      <c r="K21" s="13"/>
      <c r="L21" s="13"/>
      <c r="M21" s="9"/>
      <c r="N21" s="9"/>
    </row>
    <row r="22" spans="1:14" ht="13.5">
      <c r="A22" s="9"/>
      <c r="B22" s="13" t="s">
        <v>213</v>
      </c>
      <c r="C22" s="13"/>
      <c r="D22" s="13"/>
      <c r="E22" s="13"/>
      <c r="F22" s="13"/>
      <c r="G22" s="13"/>
      <c r="H22" s="13"/>
      <c r="I22" s="13"/>
      <c r="J22" s="13"/>
      <c r="K22" s="13"/>
      <c r="L22" s="13"/>
      <c r="M22" s="9"/>
      <c r="N22" s="9"/>
    </row>
    <row r="23" spans="1:14" ht="13.5" customHeight="1">
      <c r="A23" s="9"/>
      <c r="B23" s="856" t="s">
        <v>214</v>
      </c>
      <c r="C23" s="857"/>
      <c r="D23" s="849" t="s">
        <v>241</v>
      </c>
      <c r="E23" s="850"/>
      <c r="F23" s="850"/>
      <c r="G23" s="850"/>
      <c r="H23" s="863"/>
      <c r="I23" s="863"/>
      <c r="J23" s="823" t="s">
        <v>215</v>
      </c>
      <c r="K23" s="823"/>
      <c r="L23" s="824"/>
      <c r="M23" s="41" t="s">
        <v>0</v>
      </c>
      <c r="N23" s="9"/>
    </row>
    <row r="24" spans="1:14" ht="13.5" customHeight="1">
      <c r="A24" s="9"/>
      <c r="B24" s="858"/>
      <c r="C24" s="859"/>
      <c r="D24" s="851"/>
      <c r="E24" s="852"/>
      <c r="F24" s="852"/>
      <c r="G24" s="852"/>
      <c r="H24" s="864"/>
      <c r="I24" s="864"/>
      <c r="J24" s="826"/>
      <c r="K24" s="826"/>
      <c r="L24" s="827"/>
      <c r="M24" s="41"/>
      <c r="N24" s="9"/>
    </row>
    <row r="25" spans="1:14" ht="13.5" customHeight="1">
      <c r="A25" s="9"/>
      <c r="B25" s="860"/>
      <c r="C25" s="859"/>
      <c r="D25" s="851"/>
      <c r="E25" s="852"/>
      <c r="F25" s="852"/>
      <c r="G25" s="852"/>
      <c r="H25" s="864"/>
      <c r="I25" s="864"/>
      <c r="J25" s="826"/>
      <c r="K25" s="826"/>
      <c r="L25" s="827"/>
      <c r="M25" s="41"/>
      <c r="N25" s="9"/>
    </row>
    <row r="26" spans="1:14" ht="13.5" customHeight="1">
      <c r="A26" s="9"/>
      <c r="B26" s="861"/>
      <c r="C26" s="862"/>
      <c r="D26" s="853"/>
      <c r="E26" s="854"/>
      <c r="F26" s="854"/>
      <c r="G26" s="854"/>
      <c r="H26" s="865"/>
      <c r="I26" s="865"/>
      <c r="J26" s="829"/>
      <c r="K26" s="829"/>
      <c r="L26" s="830"/>
      <c r="M26" s="41"/>
      <c r="N26" s="9"/>
    </row>
    <row r="27" spans="1:14" ht="13.5">
      <c r="A27" s="9"/>
      <c r="B27" s="92"/>
      <c r="C27" s="92"/>
      <c r="D27" s="32"/>
      <c r="E27" s="93"/>
      <c r="F27" s="93"/>
      <c r="G27" s="93"/>
      <c r="H27" s="93"/>
      <c r="I27" s="93"/>
      <c r="J27" s="93"/>
      <c r="K27" s="93"/>
      <c r="L27" s="93"/>
      <c r="M27" s="41"/>
      <c r="N27" s="9"/>
    </row>
    <row r="28" spans="1:14" ht="13.5">
      <c r="A28" s="9"/>
      <c r="B28" s="855" t="s">
        <v>242</v>
      </c>
      <c r="C28" s="855"/>
      <c r="D28" s="855"/>
      <c r="E28" s="855"/>
      <c r="F28" s="855"/>
      <c r="G28" s="855"/>
      <c r="H28" s="855"/>
      <c r="I28" s="855"/>
      <c r="J28" s="855"/>
      <c r="K28" s="855"/>
      <c r="L28" s="855"/>
      <c r="M28" s="41"/>
      <c r="N28" s="9"/>
    </row>
    <row r="29" spans="1:14" ht="13.5">
      <c r="A29" s="9"/>
      <c r="B29" s="92"/>
      <c r="C29" s="92"/>
      <c r="D29" s="92"/>
      <c r="E29" s="93"/>
      <c r="F29" s="93"/>
      <c r="G29" s="93"/>
      <c r="H29" s="93"/>
      <c r="I29" s="93"/>
      <c r="J29" s="93"/>
      <c r="K29" s="93"/>
      <c r="L29" s="93"/>
      <c r="M29" s="41"/>
      <c r="N29" s="9"/>
    </row>
    <row r="30" spans="1:14" ht="14.25">
      <c r="A30" s="9"/>
      <c r="B30" s="138" t="s">
        <v>263</v>
      </c>
      <c r="C30" s="9"/>
      <c r="D30" s="9"/>
      <c r="E30" s="9"/>
      <c r="F30" s="9"/>
      <c r="G30" s="9"/>
      <c r="H30" s="9"/>
      <c r="I30" s="9"/>
      <c r="J30" s="9"/>
      <c r="K30" s="9"/>
      <c r="L30" s="9"/>
      <c r="M30" s="9"/>
      <c r="N30" s="9"/>
    </row>
    <row r="31" spans="1:14" ht="13.5">
      <c r="A31" s="9"/>
      <c r="B31" s="9"/>
      <c r="C31" s="9"/>
      <c r="D31" s="9"/>
      <c r="E31" s="9"/>
      <c r="F31" s="9"/>
      <c r="G31" s="9"/>
      <c r="H31" s="9"/>
      <c r="I31" s="9"/>
      <c r="J31" s="9"/>
      <c r="K31" s="9"/>
      <c r="L31" s="9"/>
      <c r="M31" s="9"/>
      <c r="N31" s="9"/>
    </row>
    <row r="32" spans="1:14" s="35" customFormat="1" ht="13.5">
      <c r="A32" s="34"/>
      <c r="B32" s="22"/>
      <c r="C32" s="34"/>
      <c r="D32" s="34"/>
      <c r="E32" s="34"/>
      <c r="F32" s="34"/>
      <c r="G32" s="34"/>
      <c r="H32" s="34"/>
      <c r="I32" s="34"/>
      <c r="J32" s="34"/>
      <c r="K32" s="34"/>
      <c r="L32" s="34"/>
      <c r="M32" s="34"/>
      <c r="N32" s="34"/>
    </row>
    <row r="33" spans="1:14" ht="13.5">
      <c r="A33" s="86"/>
      <c r="B33" s="13"/>
      <c r="C33" s="13"/>
      <c r="D33" s="13"/>
      <c r="E33" s="13"/>
      <c r="F33" s="13"/>
      <c r="G33" s="13"/>
      <c r="H33" s="13"/>
      <c r="I33" s="13"/>
      <c r="J33" s="13"/>
      <c r="K33" s="13"/>
      <c r="L33" s="13"/>
      <c r="M33" s="86"/>
      <c r="N33" s="9"/>
    </row>
    <row r="34" spans="1:14" ht="13.5" customHeight="1">
      <c r="A34" s="86"/>
      <c r="B34" s="13"/>
      <c r="C34" s="13"/>
      <c r="D34" s="13"/>
      <c r="E34" s="13"/>
      <c r="F34" s="13"/>
      <c r="G34" s="13"/>
      <c r="H34" s="13"/>
      <c r="I34" s="13"/>
      <c r="J34" s="13"/>
      <c r="K34" s="13"/>
      <c r="L34" s="13"/>
      <c r="M34" s="86"/>
      <c r="N34" s="9"/>
    </row>
    <row r="35" spans="1:14" ht="13.5" customHeight="1">
      <c r="A35" s="86"/>
      <c r="B35" s="13"/>
      <c r="C35" s="13"/>
      <c r="D35" s="13"/>
      <c r="E35" s="13"/>
      <c r="F35" s="13"/>
      <c r="G35" s="13"/>
      <c r="H35" s="13"/>
      <c r="I35" s="13"/>
      <c r="J35" s="13"/>
      <c r="K35" s="13"/>
      <c r="L35" s="13"/>
      <c r="M35" s="86"/>
      <c r="N35" s="9"/>
    </row>
    <row r="36" spans="1:14" ht="13.5" customHeight="1">
      <c r="A36" s="86"/>
      <c r="B36" s="13"/>
      <c r="C36" s="13"/>
      <c r="D36" s="13"/>
      <c r="E36" s="13"/>
      <c r="F36" s="13"/>
      <c r="G36" s="13"/>
      <c r="H36" s="13"/>
      <c r="I36" s="13"/>
      <c r="J36" s="13"/>
      <c r="K36" s="13"/>
      <c r="L36" s="13"/>
      <c r="M36" s="86"/>
      <c r="N36" s="9"/>
    </row>
    <row r="37" spans="1:14" ht="13.5" customHeight="1">
      <c r="A37" s="86"/>
      <c r="B37" s="13"/>
      <c r="C37" s="13"/>
      <c r="D37" s="13"/>
      <c r="E37" s="13"/>
      <c r="F37" s="13"/>
      <c r="G37" s="13"/>
      <c r="H37" s="13"/>
      <c r="I37" s="13"/>
      <c r="J37" s="13"/>
      <c r="K37" s="13"/>
      <c r="L37" s="13"/>
      <c r="M37" s="86"/>
      <c r="N37" s="9"/>
    </row>
    <row r="38" spans="1:14" ht="13.5" customHeight="1">
      <c r="A38" s="86"/>
      <c r="B38" s="13"/>
      <c r="C38" s="13"/>
      <c r="D38" s="13"/>
      <c r="E38" s="13"/>
      <c r="F38" s="13"/>
      <c r="G38" s="13"/>
      <c r="H38" s="13"/>
      <c r="I38" s="13"/>
      <c r="J38" s="13"/>
      <c r="K38" s="13"/>
      <c r="L38" s="13"/>
      <c r="M38" s="86"/>
      <c r="N38" s="9"/>
    </row>
    <row r="39" spans="1:14" ht="13.5" customHeight="1">
      <c r="A39" s="86"/>
      <c r="B39" s="13"/>
      <c r="C39" s="13"/>
      <c r="D39" s="13"/>
      <c r="E39" s="13"/>
      <c r="F39" s="13"/>
      <c r="G39" s="13"/>
      <c r="H39" s="13"/>
      <c r="I39" s="13"/>
      <c r="J39" s="13"/>
      <c r="K39" s="13"/>
      <c r="L39" s="13"/>
      <c r="M39" s="86"/>
      <c r="N39" s="9"/>
    </row>
    <row r="40" spans="1:14" ht="13.5" customHeight="1">
      <c r="A40" s="86"/>
      <c r="B40" s="13"/>
      <c r="C40" s="13"/>
      <c r="D40" s="13"/>
      <c r="E40" s="13"/>
      <c r="F40" s="13"/>
      <c r="G40" s="13"/>
      <c r="H40" s="13"/>
      <c r="I40" s="13"/>
      <c r="J40" s="13"/>
      <c r="K40" s="13"/>
      <c r="L40" s="13"/>
      <c r="M40" s="86"/>
      <c r="N40" s="9"/>
    </row>
    <row r="41" spans="1:14" ht="13.5" customHeight="1">
      <c r="A41" s="86"/>
      <c r="B41" s="13"/>
      <c r="C41" s="13"/>
      <c r="D41" s="13"/>
      <c r="E41" s="13"/>
      <c r="F41" s="13"/>
      <c r="G41" s="13"/>
      <c r="H41" s="13"/>
      <c r="I41" s="13"/>
      <c r="J41" s="13"/>
      <c r="K41" s="13"/>
      <c r="L41" s="13"/>
      <c r="M41" s="86"/>
      <c r="N41" s="9"/>
    </row>
    <row r="42" spans="1:14" ht="13.5" customHeight="1">
      <c r="A42" s="86"/>
      <c r="B42" s="13"/>
      <c r="C42" s="13"/>
      <c r="D42" s="13"/>
      <c r="E42" s="13"/>
      <c r="F42" s="13"/>
      <c r="G42" s="13"/>
      <c r="H42" s="13"/>
      <c r="I42" s="13"/>
      <c r="J42" s="13"/>
      <c r="K42" s="13"/>
      <c r="L42" s="13"/>
      <c r="M42" s="86"/>
      <c r="N42" s="9"/>
    </row>
    <row r="43" spans="1:14" ht="13.5">
      <c r="A43" s="86"/>
      <c r="B43" s="13"/>
      <c r="C43" s="13"/>
      <c r="D43" s="13"/>
      <c r="E43" s="13"/>
      <c r="F43" s="13"/>
      <c r="G43" s="13"/>
      <c r="H43" s="13"/>
      <c r="I43" s="13"/>
      <c r="J43" s="13"/>
      <c r="K43" s="13"/>
      <c r="L43" s="13"/>
      <c r="M43" s="86"/>
      <c r="N43" s="9"/>
    </row>
    <row r="44" spans="1:14" s="35" customFormat="1" ht="14.25">
      <c r="A44" s="34"/>
      <c r="B44" s="95"/>
      <c r="C44" s="127"/>
      <c r="D44" s="34"/>
      <c r="E44" s="34"/>
      <c r="F44" s="34"/>
      <c r="G44" s="34"/>
      <c r="H44" s="34"/>
      <c r="I44" s="34"/>
      <c r="J44" s="34"/>
      <c r="K44" s="34"/>
      <c r="L44" s="34"/>
      <c r="M44" s="34"/>
      <c r="N44" s="34"/>
    </row>
    <row r="45" spans="1:14" s="35" customFormat="1" ht="14.25">
      <c r="A45" s="34"/>
      <c r="B45" s="22"/>
      <c r="C45" s="37"/>
      <c r="D45" s="34"/>
      <c r="E45" s="34"/>
      <c r="F45" s="34"/>
      <c r="G45" s="34"/>
      <c r="H45" s="34"/>
      <c r="I45" s="34"/>
      <c r="J45" s="34"/>
      <c r="K45" s="34"/>
      <c r="L45" s="34"/>
      <c r="M45" s="34"/>
      <c r="N45" s="34"/>
    </row>
    <row r="46" spans="1:14" s="35" customFormat="1" ht="14.25">
      <c r="A46" s="34"/>
      <c r="B46" s="36"/>
      <c r="C46" s="37"/>
      <c r="D46" s="34"/>
      <c r="E46" s="34"/>
      <c r="F46" s="34"/>
      <c r="G46" s="34"/>
      <c r="H46" s="34"/>
      <c r="I46" s="34"/>
      <c r="J46" s="34"/>
      <c r="K46" s="34"/>
      <c r="L46" s="34"/>
      <c r="M46" s="34"/>
      <c r="N46" s="34"/>
    </row>
    <row r="47" spans="1:14" ht="14.25">
      <c r="A47" s="9"/>
      <c r="B47" s="36"/>
      <c r="C47" s="37"/>
      <c r="D47" s="9"/>
      <c r="E47" s="9"/>
      <c r="F47" s="9"/>
      <c r="G47" s="9"/>
      <c r="H47" s="9"/>
      <c r="I47" s="9"/>
      <c r="J47" s="9"/>
      <c r="K47" s="9"/>
      <c r="L47" s="9"/>
      <c r="M47" s="9"/>
      <c r="N47" s="9"/>
    </row>
    <row r="48" spans="1:14" ht="14.25">
      <c r="A48" s="9"/>
      <c r="B48" s="36"/>
      <c r="C48" s="37"/>
      <c r="D48" s="9"/>
      <c r="E48" s="9"/>
      <c r="F48" s="9"/>
      <c r="G48" s="9"/>
      <c r="H48" s="9"/>
      <c r="I48" s="9"/>
      <c r="J48" s="9"/>
      <c r="K48" s="9"/>
      <c r="L48" s="9"/>
      <c r="M48" s="9"/>
      <c r="N48" s="9"/>
    </row>
    <row r="49" spans="1:14" ht="14.25">
      <c r="A49" s="9"/>
      <c r="B49" s="36"/>
      <c r="C49" s="37"/>
      <c r="D49" s="9"/>
      <c r="E49" s="9"/>
      <c r="F49" s="9"/>
      <c r="G49" s="9"/>
      <c r="H49" s="9"/>
      <c r="I49" s="9"/>
      <c r="J49" s="9"/>
      <c r="K49" s="9"/>
      <c r="L49" s="9"/>
      <c r="M49" s="9"/>
      <c r="N49" s="9"/>
    </row>
    <row r="50" spans="1:14" s="35" customFormat="1" ht="14.25">
      <c r="A50" s="34"/>
      <c r="B50" s="22"/>
      <c r="C50" s="37"/>
      <c r="D50" s="34"/>
      <c r="E50" s="34"/>
      <c r="F50" s="34"/>
      <c r="G50" s="34"/>
      <c r="H50" s="34"/>
      <c r="I50" s="34"/>
      <c r="J50" s="34"/>
      <c r="K50" s="34"/>
      <c r="L50" s="34"/>
      <c r="M50" s="34"/>
      <c r="N50" s="34"/>
    </row>
    <row r="51" spans="1:14" s="35" customFormat="1" ht="14.25">
      <c r="A51" s="34"/>
      <c r="B51" s="36"/>
      <c r="C51" s="37"/>
      <c r="D51" s="34"/>
      <c r="E51" s="34"/>
      <c r="F51" s="34"/>
      <c r="G51" s="34"/>
      <c r="H51" s="34"/>
      <c r="I51" s="34"/>
      <c r="J51" s="34"/>
      <c r="K51" s="34"/>
      <c r="L51" s="34"/>
      <c r="M51" s="34"/>
      <c r="N51" s="34"/>
    </row>
    <row r="52" spans="1:14" ht="14.25">
      <c r="A52" s="9"/>
      <c r="B52" s="36"/>
      <c r="C52" s="37"/>
      <c r="D52" s="9"/>
      <c r="E52" s="9"/>
      <c r="F52" s="9"/>
      <c r="G52" s="9"/>
      <c r="H52" s="9"/>
      <c r="I52" s="9"/>
      <c r="J52" s="9"/>
      <c r="K52" s="9"/>
      <c r="L52" s="9"/>
      <c r="M52" s="9"/>
      <c r="N52" s="9"/>
    </row>
    <row r="53" spans="1:14" ht="14.25">
      <c r="A53" s="9"/>
      <c r="B53" s="36"/>
      <c r="C53" s="37"/>
      <c r="D53" s="9"/>
      <c r="E53" s="9"/>
      <c r="F53" s="9"/>
      <c r="G53" s="9"/>
      <c r="H53" s="9"/>
      <c r="I53" s="9"/>
      <c r="J53" s="9"/>
      <c r="K53" s="9"/>
      <c r="L53" s="9"/>
      <c r="M53" s="9"/>
      <c r="N53" s="9"/>
    </row>
    <row r="54" spans="1:14" ht="14.25">
      <c r="A54" s="9"/>
      <c r="B54" s="36"/>
      <c r="C54" s="37"/>
      <c r="D54" s="9"/>
      <c r="E54" s="9"/>
      <c r="F54" s="9"/>
      <c r="G54" s="9"/>
      <c r="H54" s="9"/>
      <c r="I54" s="9"/>
      <c r="J54" s="9"/>
      <c r="K54" s="9"/>
      <c r="L54" s="9"/>
      <c r="M54" s="9"/>
      <c r="N54" s="9"/>
    </row>
    <row r="55" spans="1:14" ht="14.25">
      <c r="A55" s="9"/>
      <c r="B55" s="36"/>
      <c r="C55" s="37"/>
      <c r="D55" s="9"/>
      <c r="E55" s="9"/>
      <c r="F55" s="9"/>
      <c r="G55" s="9"/>
      <c r="H55" s="9"/>
      <c r="I55" s="9"/>
      <c r="J55" s="9"/>
      <c r="K55" s="9"/>
      <c r="L55" s="9"/>
      <c r="M55" s="9"/>
      <c r="N55" s="9"/>
    </row>
    <row r="56" spans="1:14" ht="14.25">
      <c r="A56" s="9"/>
      <c r="B56" s="36"/>
      <c r="C56" s="37"/>
      <c r="D56" s="9"/>
      <c r="E56" s="9"/>
      <c r="F56" s="9"/>
      <c r="G56" s="9"/>
      <c r="H56" s="9"/>
      <c r="I56" s="9"/>
      <c r="J56" s="9"/>
      <c r="K56" s="9"/>
      <c r="L56" s="9"/>
      <c r="M56" s="9"/>
      <c r="N56" s="9"/>
    </row>
    <row r="57" spans="1:14" ht="14.25">
      <c r="A57" s="9"/>
      <c r="B57" s="36"/>
      <c r="C57" s="37"/>
      <c r="D57" s="9"/>
      <c r="E57" s="9"/>
      <c r="F57" s="9"/>
      <c r="G57" s="9"/>
      <c r="H57" s="9"/>
      <c r="I57" s="9"/>
      <c r="J57" s="9"/>
      <c r="K57" s="9"/>
      <c r="L57" s="9"/>
      <c r="M57" s="9"/>
      <c r="N57" s="9"/>
    </row>
    <row r="58" spans="1:14" ht="14.25">
      <c r="A58" s="9"/>
      <c r="B58" s="36"/>
      <c r="C58" s="37"/>
      <c r="D58" s="9"/>
      <c r="E58" s="9"/>
      <c r="F58" s="9"/>
      <c r="G58" s="9"/>
      <c r="H58" s="9"/>
      <c r="I58" s="9"/>
      <c r="J58" s="9"/>
      <c r="K58" s="9"/>
      <c r="L58" s="9"/>
      <c r="M58" s="9"/>
      <c r="N58" s="9"/>
    </row>
    <row r="59" spans="1:14" ht="14.25">
      <c r="A59" s="9"/>
      <c r="B59" s="36"/>
      <c r="C59" s="37"/>
      <c r="D59" s="9"/>
      <c r="E59" s="9"/>
      <c r="F59" s="9"/>
      <c r="G59" s="9"/>
      <c r="H59" s="9"/>
      <c r="I59" s="9"/>
      <c r="J59" s="9"/>
      <c r="K59" s="9"/>
      <c r="L59" s="9"/>
      <c r="M59" s="9"/>
      <c r="N59" s="9"/>
    </row>
    <row r="60" spans="1:14" ht="14.25">
      <c r="A60" s="9"/>
      <c r="B60" s="36"/>
      <c r="C60" s="37"/>
      <c r="D60" s="9"/>
      <c r="E60" s="9"/>
      <c r="F60" s="9"/>
      <c r="G60" s="9"/>
      <c r="H60" s="9"/>
      <c r="I60" s="9"/>
      <c r="J60" s="9"/>
      <c r="K60" s="9"/>
      <c r="L60" s="9"/>
      <c r="M60" s="9"/>
      <c r="N60" s="9"/>
    </row>
    <row r="61" spans="1:14" ht="18.75">
      <c r="A61" s="316" t="s">
        <v>217</v>
      </c>
      <c r="B61" s="316"/>
      <c r="C61" s="316"/>
      <c r="D61" s="316"/>
      <c r="E61" s="316"/>
      <c r="F61" s="316"/>
      <c r="G61" s="316"/>
      <c r="H61" s="316"/>
      <c r="I61" s="316"/>
      <c r="J61" s="316"/>
      <c r="K61" s="316"/>
      <c r="L61" s="316"/>
      <c r="M61" s="316"/>
      <c r="N61" s="9"/>
    </row>
    <row r="62" spans="1:14" ht="13.5">
      <c r="A62" s="9"/>
      <c r="B62" s="9"/>
      <c r="C62" s="9"/>
      <c r="D62" s="9"/>
      <c r="E62" s="9"/>
      <c r="F62" s="9"/>
      <c r="G62" s="9"/>
      <c r="H62" s="9"/>
      <c r="I62" s="9"/>
      <c r="J62" s="9"/>
      <c r="K62" s="9"/>
      <c r="L62" s="9"/>
      <c r="M62" s="9"/>
      <c r="N62" s="9"/>
    </row>
  </sheetData>
  <sheetProtection sheet="1" objects="1" formatCells="0" selectLockedCells="1"/>
  <mergeCells count="15">
    <mergeCell ref="M2:M4"/>
    <mergeCell ref="K5:M5"/>
    <mergeCell ref="A8:M8"/>
    <mergeCell ref="B11:C16"/>
    <mergeCell ref="D11:E13"/>
    <mergeCell ref="F11:L13"/>
    <mergeCell ref="D14:E16"/>
    <mergeCell ref="F14:L16"/>
    <mergeCell ref="K2:L4"/>
    <mergeCell ref="D23:G26"/>
    <mergeCell ref="B28:L28"/>
    <mergeCell ref="A61:M61"/>
    <mergeCell ref="B23:C26"/>
    <mergeCell ref="H23:I26"/>
    <mergeCell ref="J23:L26"/>
  </mergeCells>
  <conditionalFormatting sqref="H23:L26 D23">
    <cfRule type="expression" priority="1" dxfId="5" stopIfTrue="1">
      <formula>$D$14="○"</formula>
    </cfRule>
    <cfRule type="expression" priority="4" dxfId="4" stopIfTrue="1">
      <formula>$D$11="○"</formula>
    </cfRule>
  </conditionalFormatting>
  <dataValidations count="1">
    <dataValidation type="list" allowBlank="1" showInputMessage="1" showErrorMessage="1" sqref="D11:E16">
      <formula1>$M$11:$M$12</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6">
    <tabColor rgb="FFFFFF00"/>
  </sheetPr>
  <dimension ref="A1:AO61"/>
  <sheetViews>
    <sheetView showGridLines="0" view="pageBreakPreview" zoomScaleSheetLayoutView="100" zoomScalePageLayoutView="0" workbookViewId="0" topLeftCell="A1">
      <selection activeCell="A60" sqref="A60:M60"/>
    </sheetView>
  </sheetViews>
  <sheetFormatPr defaultColWidth="6.57421875" defaultRowHeight="15"/>
  <cols>
    <col min="1" max="2" width="6.421875" style="11" customWidth="1"/>
    <col min="3" max="3" width="8.28125" style="11" customWidth="1"/>
    <col min="4" max="4" width="5.140625" style="11" customWidth="1"/>
    <col min="5"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308</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46</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6.5" customHeight="1">
      <c r="A10" s="9"/>
      <c r="B10" s="551" t="s">
        <v>340</v>
      </c>
      <c r="C10" s="356"/>
      <c r="D10" s="328"/>
      <c r="E10" s="329"/>
      <c r="F10" s="297" t="s">
        <v>314</v>
      </c>
      <c r="G10" s="298"/>
      <c r="H10" s="298"/>
      <c r="I10" s="298"/>
      <c r="J10" s="298"/>
      <c r="K10" s="298"/>
      <c r="L10" s="299"/>
      <c r="M10" s="10" t="s">
        <v>105</v>
      </c>
      <c r="N10" s="9"/>
    </row>
    <row r="11" spans="1:14" ht="16.5" customHeight="1">
      <c r="A11" s="9"/>
      <c r="B11" s="357"/>
      <c r="C11" s="358"/>
      <c r="D11" s="330"/>
      <c r="E11" s="331"/>
      <c r="F11" s="300"/>
      <c r="G11" s="301"/>
      <c r="H11" s="301"/>
      <c r="I11" s="301"/>
      <c r="J11" s="301"/>
      <c r="K11" s="301"/>
      <c r="L11" s="302"/>
      <c r="M11" s="10"/>
      <c r="N11" s="9"/>
    </row>
    <row r="12" spans="1:14" ht="16.5" customHeight="1">
      <c r="A12" s="9"/>
      <c r="B12" s="357"/>
      <c r="C12" s="358"/>
      <c r="D12" s="332"/>
      <c r="E12" s="333"/>
      <c r="F12" s="303"/>
      <c r="G12" s="303"/>
      <c r="H12" s="303"/>
      <c r="I12" s="303"/>
      <c r="J12" s="303"/>
      <c r="K12" s="303"/>
      <c r="L12" s="304"/>
      <c r="M12" s="10"/>
      <c r="N12" s="9"/>
    </row>
    <row r="13" spans="1:14" ht="16.5" customHeight="1">
      <c r="A13" s="9"/>
      <c r="B13" s="357"/>
      <c r="C13" s="358"/>
      <c r="D13" s="328"/>
      <c r="E13" s="329"/>
      <c r="F13" s="297" t="s">
        <v>315</v>
      </c>
      <c r="G13" s="298"/>
      <c r="H13" s="298"/>
      <c r="I13" s="298"/>
      <c r="J13" s="298"/>
      <c r="K13" s="298"/>
      <c r="L13" s="299"/>
      <c r="M13" s="10" t="s">
        <v>105</v>
      </c>
      <c r="N13" s="9"/>
    </row>
    <row r="14" spans="1:14" ht="16.5" customHeight="1">
      <c r="A14" s="9"/>
      <c r="B14" s="357"/>
      <c r="C14" s="358"/>
      <c r="D14" s="330"/>
      <c r="E14" s="331"/>
      <c r="F14" s="300"/>
      <c r="G14" s="301"/>
      <c r="H14" s="301"/>
      <c r="I14" s="301"/>
      <c r="J14" s="301"/>
      <c r="K14" s="301"/>
      <c r="L14" s="302"/>
      <c r="M14" s="10"/>
      <c r="N14" s="9"/>
    </row>
    <row r="15" spans="1:41" ht="16.5" customHeight="1">
      <c r="A15" s="9"/>
      <c r="B15" s="359"/>
      <c r="C15" s="360"/>
      <c r="D15" s="332"/>
      <c r="E15" s="333"/>
      <c r="F15" s="303"/>
      <c r="G15" s="303"/>
      <c r="H15" s="303"/>
      <c r="I15" s="303"/>
      <c r="J15" s="303"/>
      <c r="K15" s="303"/>
      <c r="L15" s="304"/>
      <c r="M15" s="9"/>
      <c r="N15" s="9"/>
      <c r="AO15" s="9"/>
    </row>
    <row r="16" spans="1:14" ht="13.5">
      <c r="A16" s="9"/>
      <c r="B16" s="13"/>
      <c r="C16" s="13"/>
      <c r="D16" s="32" t="str">
        <f>IF(COUNTBLANK(D10:E15)=12,"　↑　該当する方に○",IF(COUNTBLANK(D10:E15)=10,"　↑　どちらか一方に○",""))</f>
        <v>　↑　該当する方に○</v>
      </c>
      <c r="E16" s="33"/>
      <c r="F16" s="13"/>
      <c r="G16" s="13"/>
      <c r="H16" s="13"/>
      <c r="I16" s="13"/>
      <c r="J16" s="13"/>
      <c r="K16" s="13"/>
      <c r="L16" s="13"/>
      <c r="M16" s="9"/>
      <c r="N16" s="9"/>
    </row>
    <row r="17" spans="1:14" ht="13.5">
      <c r="A17" s="9"/>
      <c r="B17" s="13"/>
      <c r="C17" s="13"/>
      <c r="D17" s="91"/>
      <c r="E17" s="13"/>
      <c r="F17" s="13"/>
      <c r="G17" s="13"/>
      <c r="H17" s="13"/>
      <c r="I17" s="13"/>
      <c r="J17" s="13"/>
      <c r="K17" s="13"/>
      <c r="L17" s="13"/>
      <c r="M17" s="9"/>
      <c r="N17" s="9"/>
    </row>
    <row r="18" spans="1:14" s="35" customFormat="1" ht="14.25">
      <c r="A18" s="34"/>
      <c r="B18" s="138" t="s">
        <v>263</v>
      </c>
      <c r="C18" s="34"/>
      <c r="D18" s="34"/>
      <c r="E18" s="34"/>
      <c r="F18" s="34"/>
      <c r="G18" s="34"/>
      <c r="H18" s="34"/>
      <c r="I18" s="34"/>
      <c r="J18" s="34"/>
      <c r="K18" s="34"/>
      <c r="L18" s="34"/>
      <c r="M18" s="34"/>
      <c r="N18" s="34"/>
    </row>
    <row r="19" spans="1:14" ht="13.5">
      <c r="A19" s="9"/>
      <c r="B19" s="13"/>
      <c r="C19" s="13"/>
      <c r="D19" s="13"/>
      <c r="E19" s="13"/>
      <c r="F19" s="13"/>
      <c r="G19" s="13"/>
      <c r="H19" s="13"/>
      <c r="I19" s="13"/>
      <c r="J19" s="13"/>
      <c r="K19" s="13"/>
      <c r="L19" s="13"/>
      <c r="M19" s="9"/>
      <c r="N19" s="9"/>
    </row>
    <row r="20" spans="1:14" ht="13.5">
      <c r="A20" s="9"/>
      <c r="B20" s="13"/>
      <c r="C20" s="13"/>
      <c r="D20" s="13"/>
      <c r="E20" s="13"/>
      <c r="F20" s="13"/>
      <c r="G20" s="13"/>
      <c r="H20" s="13"/>
      <c r="I20" s="13"/>
      <c r="J20" s="13"/>
      <c r="K20" s="13"/>
      <c r="L20" s="13"/>
      <c r="M20" s="9"/>
      <c r="N20" s="9"/>
    </row>
    <row r="21" spans="1:14" ht="13.5">
      <c r="A21" s="9"/>
      <c r="B21" s="13"/>
      <c r="C21" s="13"/>
      <c r="D21" s="13"/>
      <c r="E21" s="13"/>
      <c r="F21" s="13"/>
      <c r="G21" s="13"/>
      <c r="H21" s="13"/>
      <c r="I21" s="13"/>
      <c r="J21" s="13"/>
      <c r="K21" s="13"/>
      <c r="L21" s="13"/>
      <c r="M21" s="9"/>
      <c r="N21" s="9"/>
    </row>
    <row r="22" spans="1:14" ht="13.5">
      <c r="A22" s="9"/>
      <c r="B22" s="9"/>
      <c r="C22" s="9"/>
      <c r="D22" s="9"/>
      <c r="E22" s="9"/>
      <c r="F22" s="9"/>
      <c r="G22" s="9"/>
      <c r="H22" s="9"/>
      <c r="I22" s="9"/>
      <c r="J22" s="9"/>
      <c r="K22" s="9"/>
      <c r="L22" s="9"/>
      <c r="M22" s="9"/>
      <c r="N22" s="9"/>
    </row>
    <row r="23" spans="1:14" ht="13.5">
      <c r="A23" s="9"/>
      <c r="B23" s="9"/>
      <c r="C23" s="9"/>
      <c r="D23" s="9"/>
      <c r="E23" s="9"/>
      <c r="F23" s="9"/>
      <c r="G23" s="9"/>
      <c r="H23" s="9"/>
      <c r="I23" s="9"/>
      <c r="J23" s="9"/>
      <c r="K23" s="9"/>
      <c r="L23" s="9"/>
      <c r="M23" s="9"/>
      <c r="N23" s="9"/>
    </row>
    <row r="24" spans="1:14" s="35" customFormat="1" ht="13.5">
      <c r="A24" s="34"/>
      <c r="B24" s="22"/>
      <c r="C24" s="34"/>
      <c r="D24" s="34"/>
      <c r="E24" s="34"/>
      <c r="F24" s="34"/>
      <c r="G24" s="34"/>
      <c r="H24" s="34"/>
      <c r="I24" s="34"/>
      <c r="J24" s="34"/>
      <c r="K24" s="34"/>
      <c r="L24" s="34"/>
      <c r="M24" s="34"/>
      <c r="N24" s="34"/>
    </row>
    <row r="25" spans="1:14" s="35" customFormat="1" ht="14.25">
      <c r="A25" s="34"/>
      <c r="B25" s="95"/>
      <c r="C25" s="127"/>
      <c r="D25" s="34"/>
      <c r="E25" s="34"/>
      <c r="F25" s="34"/>
      <c r="G25" s="34"/>
      <c r="H25" s="34"/>
      <c r="I25" s="34"/>
      <c r="J25" s="34"/>
      <c r="K25" s="34"/>
      <c r="L25" s="34"/>
      <c r="M25" s="34"/>
      <c r="N25" s="34"/>
    </row>
    <row r="26" spans="1:14" s="35" customFormat="1" ht="13.5">
      <c r="A26" s="34"/>
      <c r="B26" s="22"/>
      <c r="C26" s="34"/>
      <c r="D26" s="34"/>
      <c r="E26" s="34"/>
      <c r="F26" s="34"/>
      <c r="G26" s="34"/>
      <c r="H26" s="34"/>
      <c r="I26" s="34"/>
      <c r="J26" s="34"/>
      <c r="K26" s="34"/>
      <c r="L26" s="34"/>
      <c r="M26" s="34"/>
      <c r="N26" s="34"/>
    </row>
    <row r="27" spans="1:14" s="35" customFormat="1" ht="14.25">
      <c r="A27" s="34"/>
      <c r="B27" s="95"/>
      <c r="C27" s="34"/>
      <c r="D27" s="34"/>
      <c r="E27" s="34"/>
      <c r="F27" s="34"/>
      <c r="G27" s="34"/>
      <c r="H27" s="34"/>
      <c r="I27" s="34"/>
      <c r="J27" s="34"/>
      <c r="K27" s="34"/>
      <c r="L27" s="34"/>
      <c r="M27" s="34"/>
      <c r="N27" s="34"/>
    </row>
    <row r="28" spans="1:14" ht="14.25">
      <c r="A28" s="9"/>
      <c r="B28" s="36"/>
      <c r="C28" s="9"/>
      <c r="D28" s="9"/>
      <c r="E28" s="9"/>
      <c r="F28" s="9"/>
      <c r="G28" s="9"/>
      <c r="H28" s="9"/>
      <c r="I28" s="9"/>
      <c r="J28" s="9"/>
      <c r="K28" s="9"/>
      <c r="L28" s="9"/>
      <c r="M28" s="9"/>
      <c r="N28" s="9"/>
    </row>
    <row r="29" spans="1:14" ht="14.25">
      <c r="A29" s="9"/>
      <c r="B29" s="95"/>
      <c r="C29" s="9"/>
      <c r="D29" s="9"/>
      <c r="E29" s="9"/>
      <c r="F29" s="9"/>
      <c r="G29" s="9"/>
      <c r="H29" s="9"/>
      <c r="I29" s="9"/>
      <c r="J29" s="9"/>
      <c r="K29" s="9"/>
      <c r="L29" s="9"/>
      <c r="M29" s="9"/>
      <c r="N29" s="9"/>
    </row>
    <row r="30" spans="1:14" ht="13.5">
      <c r="A30" s="9"/>
      <c r="B30" s="9"/>
      <c r="C30" s="9"/>
      <c r="D30" s="9"/>
      <c r="E30" s="9"/>
      <c r="F30" s="9"/>
      <c r="G30" s="9"/>
      <c r="H30" s="9"/>
      <c r="I30" s="9"/>
      <c r="J30" s="9"/>
      <c r="K30" s="9"/>
      <c r="L30" s="9"/>
      <c r="M30" s="9"/>
      <c r="N30" s="9"/>
    </row>
    <row r="31" spans="1:14" ht="13.5">
      <c r="A31" s="9"/>
      <c r="B31" s="9"/>
      <c r="C31" s="9"/>
      <c r="D31" s="9"/>
      <c r="E31" s="9"/>
      <c r="F31" s="9"/>
      <c r="G31" s="9"/>
      <c r="H31" s="9"/>
      <c r="I31" s="9"/>
      <c r="J31" s="9"/>
      <c r="K31" s="9"/>
      <c r="L31" s="9"/>
      <c r="M31" s="9"/>
      <c r="N31" s="9"/>
    </row>
    <row r="32" spans="1:14" ht="13.5">
      <c r="A32" s="9"/>
      <c r="B32" s="9"/>
      <c r="C32" s="9"/>
      <c r="D32" s="9"/>
      <c r="E32" s="9"/>
      <c r="F32" s="9"/>
      <c r="G32" s="9"/>
      <c r="H32" s="9"/>
      <c r="I32" s="9"/>
      <c r="J32" s="9"/>
      <c r="K32" s="9"/>
      <c r="L32" s="9"/>
      <c r="M32" s="9"/>
      <c r="N32" s="9"/>
    </row>
    <row r="33" spans="1:14" ht="13.5">
      <c r="A33" s="9"/>
      <c r="B33" s="9"/>
      <c r="C33" s="9"/>
      <c r="D33" s="9"/>
      <c r="E33" s="9"/>
      <c r="F33" s="9"/>
      <c r="G33" s="9"/>
      <c r="H33" s="9"/>
      <c r="I33" s="9"/>
      <c r="J33" s="9"/>
      <c r="K33" s="9"/>
      <c r="L33" s="9"/>
      <c r="M33" s="9"/>
      <c r="N33" s="9"/>
    </row>
    <row r="34" spans="1:14" ht="13.5">
      <c r="A34" s="9"/>
      <c r="B34" s="9"/>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ht="13.5">
      <c r="A36" s="9"/>
      <c r="B36" s="9"/>
      <c r="C36" s="9"/>
      <c r="D36" s="9"/>
      <c r="E36" s="9"/>
      <c r="F36" s="9"/>
      <c r="G36" s="9"/>
      <c r="H36" s="9"/>
      <c r="I36" s="9"/>
      <c r="J36" s="9"/>
      <c r="K36" s="9"/>
      <c r="L36" s="9"/>
      <c r="M36" s="9"/>
      <c r="N36" s="9"/>
    </row>
    <row r="37" spans="1:14" ht="13.5">
      <c r="A37" s="9"/>
      <c r="B37" s="9"/>
      <c r="C37" s="9"/>
      <c r="D37" s="9"/>
      <c r="E37" s="9"/>
      <c r="F37" s="9"/>
      <c r="G37" s="9"/>
      <c r="H37" s="9"/>
      <c r="I37" s="9"/>
      <c r="J37" s="9"/>
      <c r="K37" s="9"/>
      <c r="L37" s="9"/>
      <c r="M37" s="9"/>
      <c r="N37" s="9"/>
    </row>
    <row r="38" spans="1:14" ht="13.5">
      <c r="A38" s="9"/>
      <c r="B38" s="9"/>
      <c r="C38" s="9"/>
      <c r="D38" s="9"/>
      <c r="E38" s="9"/>
      <c r="F38" s="9"/>
      <c r="G38" s="9"/>
      <c r="H38" s="9"/>
      <c r="I38" s="9"/>
      <c r="J38" s="9"/>
      <c r="K38" s="9"/>
      <c r="L38" s="9"/>
      <c r="M38" s="9"/>
      <c r="N38" s="9"/>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8.75">
      <c r="A60" s="316" t="s">
        <v>185</v>
      </c>
      <c r="B60" s="316"/>
      <c r="C60" s="316"/>
      <c r="D60" s="316"/>
      <c r="E60" s="316"/>
      <c r="F60" s="316"/>
      <c r="G60" s="316"/>
      <c r="H60" s="316"/>
      <c r="I60" s="316"/>
      <c r="J60" s="316"/>
      <c r="K60" s="316"/>
      <c r="L60" s="316"/>
      <c r="M60" s="316"/>
      <c r="N60" s="9"/>
    </row>
    <row r="61" spans="1:14" ht="13.5">
      <c r="A61" s="9"/>
      <c r="B61" s="9"/>
      <c r="C61" s="9"/>
      <c r="D61" s="9"/>
      <c r="E61" s="9"/>
      <c r="F61" s="9"/>
      <c r="G61" s="9"/>
      <c r="H61" s="9"/>
      <c r="I61" s="9"/>
      <c r="J61" s="9"/>
      <c r="K61" s="9"/>
      <c r="L61" s="9"/>
      <c r="M61" s="9"/>
      <c r="N61" s="9"/>
    </row>
  </sheetData>
  <sheetProtection sheet="1" formatCells="0" selectLockedCells="1"/>
  <mergeCells count="9">
    <mergeCell ref="K2:L4"/>
    <mergeCell ref="M2:M4"/>
    <mergeCell ref="A60:M60"/>
    <mergeCell ref="A8:M8"/>
    <mergeCell ref="B10:C15"/>
    <mergeCell ref="D10:E12"/>
    <mergeCell ref="F10:L12"/>
    <mergeCell ref="D13:E15"/>
    <mergeCell ref="F13:L15"/>
  </mergeCells>
  <dataValidations count="2">
    <dataValidation type="list" allowBlank="1" showInputMessage="1" showErrorMessage="1" sqref="D10:E12">
      <formula1>$M$10:$M$11</formula1>
    </dataValidation>
    <dataValidation type="list" allowBlank="1" showInputMessage="1" showErrorMessage="1" sqref="D13:E15">
      <formula1>$M$13:$M$14</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21">
    <tabColor rgb="FFFFFF00"/>
  </sheetPr>
  <dimension ref="A1:AO63"/>
  <sheetViews>
    <sheetView showGridLines="0" view="pageBreakPreview" zoomScaleSheetLayoutView="100" zoomScalePageLayoutView="0" workbookViewId="0" topLeftCell="A1">
      <selection activeCell="A62" sqref="A62:M62"/>
    </sheetView>
  </sheetViews>
  <sheetFormatPr defaultColWidth="6.57421875" defaultRowHeight="15"/>
  <cols>
    <col min="1" max="11" width="6.421875" style="11" customWidth="1"/>
    <col min="12" max="12" width="7.28125" style="11" bestFit="1" customWidth="1"/>
    <col min="13"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253</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848"/>
      <c r="L5" s="848"/>
      <c r="M5" s="848"/>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218</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ustomHeight="1">
      <c r="A10" s="9"/>
      <c r="B10" s="334" t="s">
        <v>219</v>
      </c>
      <c r="C10" s="335"/>
      <c r="D10" s="328"/>
      <c r="E10" s="329"/>
      <c r="F10" s="297" t="s">
        <v>220</v>
      </c>
      <c r="G10" s="298"/>
      <c r="H10" s="298"/>
      <c r="I10" s="298"/>
      <c r="J10" s="298"/>
      <c r="K10" s="298"/>
      <c r="L10" s="299"/>
      <c r="M10" s="10" t="s">
        <v>0</v>
      </c>
      <c r="N10" s="9"/>
    </row>
    <row r="11" spans="1:14" ht="13.5" customHeight="1">
      <c r="A11" s="9"/>
      <c r="B11" s="336"/>
      <c r="C11" s="337"/>
      <c r="D11" s="330"/>
      <c r="E11" s="331"/>
      <c r="F11" s="300"/>
      <c r="G11" s="301"/>
      <c r="H11" s="301"/>
      <c r="I11" s="301"/>
      <c r="J11" s="301"/>
      <c r="K11" s="301"/>
      <c r="L11" s="302"/>
      <c r="M11" s="10"/>
      <c r="N11" s="9"/>
    </row>
    <row r="12" spans="1:14" ht="13.5">
      <c r="A12" s="9"/>
      <c r="B12" s="336"/>
      <c r="C12" s="337"/>
      <c r="D12" s="332"/>
      <c r="E12" s="333"/>
      <c r="F12" s="303"/>
      <c r="G12" s="303"/>
      <c r="H12" s="303"/>
      <c r="I12" s="303"/>
      <c r="J12" s="303"/>
      <c r="K12" s="303"/>
      <c r="L12" s="304"/>
      <c r="M12" s="10"/>
      <c r="N12" s="9"/>
    </row>
    <row r="13" spans="1:14" ht="13.5">
      <c r="A13" s="9"/>
      <c r="B13" s="336"/>
      <c r="C13" s="337"/>
      <c r="D13" s="328"/>
      <c r="E13" s="329"/>
      <c r="F13" s="297" t="s">
        <v>216</v>
      </c>
      <c r="G13" s="298"/>
      <c r="H13" s="298"/>
      <c r="I13" s="298"/>
      <c r="J13" s="298"/>
      <c r="K13" s="298"/>
      <c r="L13" s="299"/>
      <c r="M13" s="10" t="s">
        <v>0</v>
      </c>
      <c r="N13" s="9"/>
    </row>
    <row r="14" spans="1:14" ht="13.5">
      <c r="A14" s="9"/>
      <c r="B14" s="336"/>
      <c r="C14" s="337"/>
      <c r="D14" s="330"/>
      <c r="E14" s="331"/>
      <c r="F14" s="300"/>
      <c r="G14" s="301"/>
      <c r="H14" s="301"/>
      <c r="I14" s="301"/>
      <c r="J14" s="301"/>
      <c r="K14" s="301"/>
      <c r="L14" s="302"/>
      <c r="M14" s="10"/>
      <c r="N14" s="9"/>
    </row>
    <row r="15" spans="1:14" ht="13.5">
      <c r="A15" s="9"/>
      <c r="B15" s="338"/>
      <c r="C15" s="339"/>
      <c r="D15" s="332"/>
      <c r="E15" s="333"/>
      <c r="F15" s="303"/>
      <c r="G15" s="303"/>
      <c r="H15" s="303"/>
      <c r="I15" s="303"/>
      <c r="J15" s="303"/>
      <c r="K15" s="303"/>
      <c r="L15" s="304"/>
      <c r="M15" s="9"/>
      <c r="N15" s="9"/>
    </row>
    <row r="16" spans="1:14" ht="13.5">
      <c r="A16" s="9"/>
      <c r="B16" s="13"/>
      <c r="C16" s="13"/>
      <c r="D16" s="32" t="str">
        <f>IF(COUNTBLANK(D10:E15)=12,"　↑　該当する方に○",IF(COUNTBLANK(D10:E15)=10,"　↑　どちらか一方に○",""))</f>
        <v>　↑　該当する方に○</v>
      </c>
      <c r="E16" s="33"/>
      <c r="F16" s="13"/>
      <c r="G16" s="13"/>
      <c r="H16" s="13"/>
      <c r="I16" s="13"/>
      <c r="J16" s="13"/>
      <c r="K16" s="13"/>
      <c r="L16" s="13"/>
      <c r="M16" s="9"/>
      <c r="N16" s="9"/>
    </row>
    <row r="17" spans="1:14" ht="13.5">
      <c r="A17" s="9"/>
      <c r="B17" s="13"/>
      <c r="C17" s="13"/>
      <c r="D17" s="91"/>
      <c r="E17" s="1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t="s">
        <v>213</v>
      </c>
      <c r="C21" s="13"/>
      <c r="D21" s="13"/>
      <c r="E21" s="13"/>
      <c r="F21" s="13"/>
      <c r="G21" s="13"/>
      <c r="H21" s="13"/>
      <c r="I21" s="13"/>
      <c r="J21" s="13"/>
      <c r="K21" s="13"/>
      <c r="L21" s="13"/>
      <c r="M21" s="9"/>
      <c r="N21" s="9"/>
    </row>
    <row r="22" spans="1:14" ht="13.5" customHeight="1">
      <c r="A22" s="9"/>
      <c r="B22" s="551" t="s">
        <v>221</v>
      </c>
      <c r="C22" s="552"/>
      <c r="D22" s="878" t="s">
        <v>222</v>
      </c>
      <c r="E22" s="879"/>
      <c r="F22" s="879"/>
      <c r="G22" s="879"/>
      <c r="H22" s="889"/>
      <c r="I22" s="878" t="s">
        <v>223</v>
      </c>
      <c r="J22" s="879"/>
      <c r="K22" s="879"/>
      <c r="L22" s="889"/>
      <c r="M22" s="9"/>
      <c r="N22" s="9"/>
    </row>
    <row r="23" spans="1:14" ht="13.5">
      <c r="A23" s="9"/>
      <c r="B23" s="553"/>
      <c r="C23" s="554"/>
      <c r="D23" s="880"/>
      <c r="E23" s="881"/>
      <c r="F23" s="881"/>
      <c r="G23" s="881"/>
      <c r="H23" s="890"/>
      <c r="I23" s="880"/>
      <c r="J23" s="881"/>
      <c r="K23" s="881"/>
      <c r="L23" s="890"/>
      <c r="M23" s="9"/>
      <c r="N23" s="9"/>
    </row>
    <row r="24" spans="1:14" ht="13.5">
      <c r="A24" s="9"/>
      <c r="B24" s="553"/>
      <c r="C24" s="554"/>
      <c r="D24" s="872"/>
      <c r="E24" s="873"/>
      <c r="F24" s="873"/>
      <c r="G24" s="873"/>
      <c r="H24" s="874"/>
      <c r="I24" s="866"/>
      <c r="J24" s="867"/>
      <c r="K24" s="867"/>
      <c r="L24" s="868"/>
      <c r="M24" s="9"/>
      <c r="N24" s="9"/>
    </row>
    <row r="25" spans="1:14" ht="13.5">
      <c r="A25" s="9"/>
      <c r="B25" s="553"/>
      <c r="C25" s="554"/>
      <c r="D25" s="875"/>
      <c r="E25" s="876"/>
      <c r="F25" s="876"/>
      <c r="G25" s="876"/>
      <c r="H25" s="877"/>
      <c r="I25" s="869"/>
      <c r="J25" s="870"/>
      <c r="K25" s="870"/>
      <c r="L25" s="871"/>
      <c r="M25" s="9"/>
      <c r="N25" s="9"/>
    </row>
    <row r="26" spans="1:14" ht="13.5">
      <c r="A26" s="9"/>
      <c r="B26" s="553"/>
      <c r="C26" s="554"/>
      <c r="D26" s="872"/>
      <c r="E26" s="873"/>
      <c r="F26" s="873"/>
      <c r="G26" s="873"/>
      <c r="H26" s="874"/>
      <c r="I26" s="866"/>
      <c r="J26" s="867"/>
      <c r="K26" s="867"/>
      <c r="L26" s="868"/>
      <c r="M26" s="9"/>
      <c r="N26" s="9"/>
    </row>
    <row r="27" spans="1:14" ht="13.5">
      <c r="A27" s="9"/>
      <c r="B27" s="553"/>
      <c r="C27" s="554"/>
      <c r="D27" s="875"/>
      <c r="E27" s="876"/>
      <c r="F27" s="876"/>
      <c r="G27" s="876"/>
      <c r="H27" s="877"/>
      <c r="I27" s="869"/>
      <c r="J27" s="870"/>
      <c r="K27" s="870"/>
      <c r="L27" s="871"/>
      <c r="M27" s="9"/>
      <c r="N27" s="9"/>
    </row>
    <row r="28" spans="1:14" ht="13.5">
      <c r="A28" s="9"/>
      <c r="B28" s="553"/>
      <c r="C28" s="554"/>
      <c r="D28" s="872"/>
      <c r="E28" s="873"/>
      <c r="F28" s="873"/>
      <c r="G28" s="873"/>
      <c r="H28" s="874"/>
      <c r="I28" s="866"/>
      <c r="J28" s="867"/>
      <c r="K28" s="867"/>
      <c r="L28" s="868"/>
      <c r="M28" s="9"/>
      <c r="N28" s="9"/>
    </row>
    <row r="29" spans="1:14" ht="13.5">
      <c r="A29" s="9"/>
      <c r="B29" s="553"/>
      <c r="C29" s="554"/>
      <c r="D29" s="875"/>
      <c r="E29" s="876"/>
      <c r="F29" s="876"/>
      <c r="G29" s="876"/>
      <c r="H29" s="877"/>
      <c r="I29" s="869"/>
      <c r="J29" s="870"/>
      <c r="K29" s="870"/>
      <c r="L29" s="871"/>
      <c r="M29" s="9"/>
      <c r="N29" s="9"/>
    </row>
    <row r="30" spans="1:14" ht="13.5">
      <c r="A30" s="9"/>
      <c r="B30" s="553"/>
      <c r="C30" s="554"/>
      <c r="D30" s="872"/>
      <c r="E30" s="873"/>
      <c r="F30" s="873"/>
      <c r="G30" s="873"/>
      <c r="H30" s="874"/>
      <c r="I30" s="866"/>
      <c r="J30" s="867"/>
      <c r="K30" s="867"/>
      <c r="L30" s="868"/>
      <c r="M30" s="9"/>
      <c r="N30" s="9"/>
    </row>
    <row r="31" spans="1:14" ht="13.5">
      <c r="A31" s="9"/>
      <c r="B31" s="553"/>
      <c r="C31" s="554"/>
      <c r="D31" s="875"/>
      <c r="E31" s="876"/>
      <c r="F31" s="876"/>
      <c r="G31" s="876"/>
      <c r="H31" s="877"/>
      <c r="I31" s="869"/>
      <c r="J31" s="870"/>
      <c r="K31" s="870"/>
      <c r="L31" s="871"/>
      <c r="M31" s="9"/>
      <c r="N31" s="9"/>
    </row>
    <row r="32" spans="1:14" ht="13.5">
      <c r="A32" s="9"/>
      <c r="B32" s="553"/>
      <c r="C32" s="554"/>
      <c r="D32" s="872"/>
      <c r="E32" s="873"/>
      <c r="F32" s="873"/>
      <c r="G32" s="873"/>
      <c r="H32" s="874"/>
      <c r="I32" s="866"/>
      <c r="J32" s="867"/>
      <c r="K32" s="867"/>
      <c r="L32" s="868"/>
      <c r="M32" s="9"/>
      <c r="N32" s="9"/>
    </row>
    <row r="33" spans="1:14" ht="13.5">
      <c r="A33" s="9"/>
      <c r="B33" s="553"/>
      <c r="C33" s="554"/>
      <c r="D33" s="875"/>
      <c r="E33" s="876"/>
      <c r="F33" s="876"/>
      <c r="G33" s="876"/>
      <c r="H33" s="877"/>
      <c r="I33" s="869"/>
      <c r="J33" s="870"/>
      <c r="K33" s="870"/>
      <c r="L33" s="871"/>
      <c r="M33" s="9"/>
      <c r="N33" s="9"/>
    </row>
    <row r="34" spans="1:14" ht="13.5">
      <c r="A34" s="9"/>
      <c r="B34" s="553"/>
      <c r="C34" s="554"/>
      <c r="D34" s="891" t="s">
        <v>224</v>
      </c>
      <c r="E34" s="892"/>
      <c r="F34" s="892"/>
      <c r="G34" s="895">
        <f>COUNTA(D24:H33)</f>
        <v>0</v>
      </c>
      <c r="H34" s="887"/>
      <c r="I34" s="878" t="s">
        <v>225</v>
      </c>
      <c r="J34" s="879"/>
      <c r="K34" s="879"/>
      <c r="L34" s="887">
        <f>COUNTIF(I24:L33,"○")</f>
        <v>0</v>
      </c>
      <c r="M34" s="9"/>
      <c r="N34" s="9"/>
    </row>
    <row r="35" spans="1:14" ht="13.5">
      <c r="A35" s="9"/>
      <c r="B35" s="553"/>
      <c r="C35" s="554"/>
      <c r="D35" s="893"/>
      <c r="E35" s="894"/>
      <c r="F35" s="894"/>
      <c r="G35" s="896"/>
      <c r="H35" s="888"/>
      <c r="I35" s="886"/>
      <c r="J35" s="804"/>
      <c r="K35" s="804"/>
      <c r="L35" s="888"/>
      <c r="M35" s="9"/>
      <c r="N35" s="9"/>
    </row>
    <row r="36" spans="1:14" ht="13.5">
      <c r="A36" s="9"/>
      <c r="B36" s="553"/>
      <c r="C36" s="554"/>
      <c r="D36" s="878" t="s">
        <v>226</v>
      </c>
      <c r="E36" s="879"/>
      <c r="F36" s="879"/>
      <c r="G36" s="879"/>
      <c r="H36" s="879"/>
      <c r="I36" s="882" t="str">
        <f>IF(G34=0,"-",IF(100*L34/G34&gt;100,"エラー",100*L34/G34))</f>
        <v>-</v>
      </c>
      <c r="J36" s="882"/>
      <c r="K36" s="882"/>
      <c r="L36" s="884" t="s">
        <v>215</v>
      </c>
      <c r="M36" s="9"/>
      <c r="N36" s="9"/>
    </row>
    <row r="37" spans="1:14" ht="13.5">
      <c r="A37" s="9"/>
      <c r="B37" s="555"/>
      <c r="C37" s="556"/>
      <c r="D37" s="880"/>
      <c r="E37" s="881"/>
      <c r="F37" s="881"/>
      <c r="G37" s="881"/>
      <c r="H37" s="881"/>
      <c r="I37" s="883"/>
      <c r="J37" s="883"/>
      <c r="K37" s="883"/>
      <c r="L37" s="885"/>
      <c r="M37" s="9"/>
      <c r="N37" s="9"/>
    </row>
    <row r="38" spans="1:14" ht="13.5">
      <c r="A38" s="9"/>
      <c r="B38" s="9"/>
      <c r="C38" s="9"/>
      <c r="D38" s="9"/>
      <c r="E38" s="9"/>
      <c r="F38" s="9"/>
      <c r="G38" s="9"/>
      <c r="H38" s="9"/>
      <c r="I38" s="9"/>
      <c r="J38" s="9"/>
      <c r="K38" s="9"/>
      <c r="L38" s="9"/>
      <c r="M38" s="9"/>
      <c r="N38" s="9"/>
    </row>
    <row r="39" spans="1:14" s="35" customFormat="1" ht="14.25">
      <c r="A39" s="34"/>
      <c r="B39" s="138" t="s">
        <v>263</v>
      </c>
      <c r="C39" s="34"/>
      <c r="D39" s="34"/>
      <c r="E39" s="34"/>
      <c r="F39" s="34"/>
      <c r="G39" s="34"/>
      <c r="H39" s="34"/>
      <c r="I39" s="34"/>
      <c r="J39" s="34"/>
      <c r="K39" s="34"/>
      <c r="L39" s="34"/>
      <c r="M39" s="34"/>
      <c r="N39" s="34"/>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s="35" customFormat="1" ht="13.5">
      <c r="A42" s="34"/>
      <c r="B42" s="22"/>
      <c r="C42" s="34"/>
      <c r="D42" s="34"/>
      <c r="E42" s="34"/>
      <c r="F42" s="34"/>
      <c r="G42" s="34"/>
      <c r="H42" s="34"/>
      <c r="I42" s="34"/>
      <c r="J42" s="34"/>
      <c r="K42" s="34"/>
      <c r="L42" s="34"/>
      <c r="M42" s="34"/>
      <c r="N42" s="34"/>
    </row>
    <row r="43" spans="1:14" s="35" customFormat="1" ht="13.5">
      <c r="A43" s="34"/>
      <c r="B43" s="20"/>
      <c r="C43" s="34"/>
      <c r="D43" s="34"/>
      <c r="E43" s="34"/>
      <c r="F43" s="34"/>
      <c r="G43" s="34"/>
      <c r="H43" s="34"/>
      <c r="I43" s="34"/>
      <c r="J43" s="34"/>
      <c r="K43" s="34"/>
      <c r="L43" s="34"/>
      <c r="M43" s="34"/>
      <c r="N43" s="34"/>
    </row>
    <row r="44" spans="1:14" s="35" customFormat="1" ht="14.25">
      <c r="A44" s="34"/>
      <c r="B44" s="95"/>
      <c r="C44" s="34"/>
      <c r="D44" s="34"/>
      <c r="E44" s="34"/>
      <c r="F44" s="34"/>
      <c r="G44" s="34"/>
      <c r="H44" s="34"/>
      <c r="I44" s="34"/>
      <c r="J44" s="34"/>
      <c r="K44" s="34"/>
      <c r="L44" s="34"/>
      <c r="M44" s="34"/>
      <c r="N44" s="34"/>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338</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30">
    <mergeCell ref="A62:M62"/>
    <mergeCell ref="I30:L31"/>
    <mergeCell ref="D32:H33"/>
    <mergeCell ref="I32:L33"/>
    <mergeCell ref="D34:F35"/>
    <mergeCell ref="G34:H35"/>
    <mergeCell ref="B22:C37"/>
    <mergeCell ref="D26:H27"/>
    <mergeCell ref="I26:L27"/>
    <mergeCell ref="D28:H29"/>
    <mergeCell ref="M2:M4"/>
    <mergeCell ref="D36:H37"/>
    <mergeCell ref="I36:K37"/>
    <mergeCell ref="L36:L37"/>
    <mergeCell ref="I34:K35"/>
    <mergeCell ref="L34:L35"/>
    <mergeCell ref="D22:H23"/>
    <mergeCell ref="I22:L23"/>
    <mergeCell ref="D24:H25"/>
    <mergeCell ref="I24:L25"/>
    <mergeCell ref="K2:L4"/>
    <mergeCell ref="I28:L29"/>
    <mergeCell ref="D30:H31"/>
    <mergeCell ref="K5:M5"/>
    <mergeCell ref="A8:M8"/>
    <mergeCell ref="B10:C15"/>
    <mergeCell ref="D10:E12"/>
    <mergeCell ref="F10:L12"/>
    <mergeCell ref="D13:E15"/>
    <mergeCell ref="F13:L15"/>
  </mergeCells>
  <conditionalFormatting sqref="D24:L33">
    <cfRule type="expression" priority="4" dxfId="5" stopIfTrue="1">
      <formula>$D$13="○"</formula>
    </cfRule>
    <cfRule type="expression" priority="5" dxfId="4" stopIfTrue="1">
      <formula>$D$10="○"</formula>
    </cfRule>
  </conditionalFormatting>
  <conditionalFormatting sqref="C44">
    <cfRule type="expression" priority="8" dxfId="166" stopIfTrue="1">
      <formula>$B$39="■"</formula>
    </cfRule>
  </conditionalFormatting>
  <dataValidations count="2">
    <dataValidation type="list" allowBlank="1" showInputMessage="1" showErrorMessage="1" sqref="D13:E15">
      <formula1>$M$13:$M$14</formula1>
    </dataValidation>
    <dataValidation type="list" allowBlank="1" showInputMessage="1" showErrorMessage="1" sqref="I24:L33 D10:E12">
      <formula1>$M$10:$M$11</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4">
    <tabColor rgb="FFFFFF00"/>
  </sheetPr>
  <dimension ref="A1:AO171"/>
  <sheetViews>
    <sheetView showGridLines="0" view="pageBreakPreview" zoomScaleSheetLayoutView="100" zoomScalePageLayoutView="0" workbookViewId="0" topLeftCell="A3">
      <selection activeCell="A51" sqref="A51:I51"/>
    </sheetView>
  </sheetViews>
  <sheetFormatPr defaultColWidth="6.57421875" defaultRowHeight="17.25" customHeight="1"/>
  <cols>
    <col min="1" max="1" width="4.421875" style="15" customWidth="1"/>
    <col min="2" max="2" width="23.421875" style="5" customWidth="1"/>
    <col min="3" max="3" width="19.00390625" style="5" customWidth="1"/>
    <col min="4" max="4" width="18.8515625" style="5" bestFit="1" customWidth="1"/>
    <col min="5" max="5" width="11.421875" style="5" customWidth="1"/>
    <col min="6" max="6" width="8.140625" style="5" bestFit="1" customWidth="1"/>
    <col min="7" max="7" width="2.8515625" style="5" bestFit="1" customWidth="1"/>
    <col min="8" max="8" width="8.140625" style="5" bestFit="1" customWidth="1"/>
    <col min="9" max="9" width="14.57421875" style="5" customWidth="1"/>
    <col min="10" max="10" width="2.421875" style="5" customWidth="1"/>
    <col min="11" max="14" width="6.421875" style="5" customWidth="1"/>
    <col min="15" max="15" width="6.421875" style="5" hidden="1" customWidth="1"/>
    <col min="16" max="16384" width="6.421875" style="5" customWidth="1"/>
  </cols>
  <sheetData>
    <row r="1" spans="1:10" ht="24" customHeight="1">
      <c r="A1" s="84"/>
      <c r="B1" s="2"/>
      <c r="C1" s="2"/>
      <c r="D1" s="2"/>
      <c r="E1" s="2"/>
      <c r="F1" s="2"/>
      <c r="G1" s="2"/>
      <c r="H1" s="2"/>
      <c r="I1" s="166" t="s">
        <v>379</v>
      </c>
      <c r="J1" s="2"/>
    </row>
    <row r="2" spans="1:10" ht="17.25" customHeight="1">
      <c r="A2" s="84"/>
      <c r="B2" s="2"/>
      <c r="C2" s="2"/>
      <c r="D2" s="2"/>
      <c r="E2" s="2"/>
      <c r="F2" s="419" t="s">
        <v>309</v>
      </c>
      <c r="G2" s="419"/>
      <c r="H2" s="419"/>
      <c r="I2" s="419"/>
      <c r="J2" s="3"/>
    </row>
    <row r="3" spans="1:10" ht="23.25" customHeight="1">
      <c r="A3" s="84"/>
      <c r="B3" s="2"/>
      <c r="C3" s="2"/>
      <c r="D3" s="2"/>
      <c r="E3" s="2"/>
      <c r="F3" s="419"/>
      <c r="G3" s="419"/>
      <c r="H3" s="419"/>
      <c r="I3" s="419"/>
      <c r="J3" s="3"/>
    </row>
    <row r="4" spans="1:10" ht="17.25" customHeight="1">
      <c r="A4" s="84"/>
      <c r="B4" s="2"/>
      <c r="C4" s="2"/>
      <c r="D4" s="2"/>
      <c r="E4" s="2"/>
      <c r="F4" s="419"/>
      <c r="G4" s="419"/>
      <c r="H4" s="419"/>
      <c r="I4" s="419"/>
      <c r="J4" s="3"/>
    </row>
    <row r="5" spans="1:10" ht="17.25" customHeight="1">
      <c r="A5" s="84"/>
      <c r="B5" s="2"/>
      <c r="C5" s="2"/>
      <c r="D5" s="2"/>
      <c r="E5" s="2"/>
      <c r="F5" s="3"/>
      <c r="G5" s="3"/>
      <c r="H5" s="3"/>
      <c r="I5" s="3"/>
      <c r="J5" s="3"/>
    </row>
    <row r="6" spans="1:10" ht="21">
      <c r="A6" s="420" t="s">
        <v>230</v>
      </c>
      <c r="B6" s="420"/>
      <c r="C6" s="420"/>
      <c r="D6" s="420"/>
      <c r="E6" s="420"/>
      <c r="F6" s="420"/>
      <c r="G6" s="420"/>
      <c r="H6" s="420"/>
      <c r="I6" s="420"/>
      <c r="J6" s="2"/>
    </row>
    <row r="7" spans="1:10" ht="17.25" customHeight="1">
      <c r="A7" s="84"/>
      <c r="B7" s="80"/>
      <c r="C7" s="7"/>
      <c r="D7" s="81"/>
      <c r="E7" s="83"/>
      <c r="F7" s="8"/>
      <c r="G7" s="8"/>
      <c r="H7" s="8"/>
      <c r="I7" s="8"/>
      <c r="J7" s="2"/>
    </row>
    <row r="8" spans="1:10" s="11" customFormat="1" ht="13.5" customHeight="1">
      <c r="A8" s="9"/>
      <c r="B8" s="897" t="s">
        <v>95</v>
      </c>
      <c r="C8" s="900"/>
      <c r="D8" s="641" t="s">
        <v>101</v>
      </c>
      <c r="E8" s="9"/>
      <c r="F8" s="10" t="s">
        <v>0</v>
      </c>
      <c r="G8" s="9"/>
      <c r="H8" s="9"/>
      <c r="I8" s="9"/>
      <c r="J8" s="9"/>
    </row>
    <row r="9" spans="1:10" s="11" customFormat="1" ht="13.5" customHeight="1">
      <c r="A9" s="9"/>
      <c r="B9" s="898"/>
      <c r="C9" s="901"/>
      <c r="D9" s="641"/>
      <c r="E9" s="9"/>
      <c r="F9" s="9"/>
      <c r="G9" s="9"/>
      <c r="H9" s="9"/>
      <c r="I9" s="9"/>
      <c r="J9" s="9"/>
    </row>
    <row r="10" spans="1:10" s="11" customFormat="1" ht="13.5" customHeight="1">
      <c r="A10" s="9"/>
      <c r="B10" s="898"/>
      <c r="C10" s="900"/>
      <c r="D10" s="641" t="s">
        <v>102</v>
      </c>
      <c r="E10" s="9"/>
      <c r="F10" s="9"/>
      <c r="G10" s="9"/>
      <c r="H10" s="9"/>
      <c r="I10" s="9"/>
      <c r="J10" s="9"/>
    </row>
    <row r="11" spans="1:10" s="11" customFormat="1" ht="13.5" customHeight="1">
      <c r="A11" s="9"/>
      <c r="B11" s="899"/>
      <c r="C11" s="901"/>
      <c r="D11" s="641"/>
      <c r="E11" s="9"/>
      <c r="F11" s="9"/>
      <c r="G11" s="9"/>
      <c r="H11" s="9"/>
      <c r="I11" s="9"/>
      <c r="J11" s="9"/>
    </row>
    <row r="12" spans="1:10" ht="17.25" customHeight="1">
      <c r="A12" s="9"/>
      <c r="B12" s="82"/>
      <c r="C12" s="12" t="str">
        <f>IF(COUNTBLANK(C8:C11)=4,"　↑　該当する方に○",IF(COUNTBLANK(C8:C11)=2,"　↑　どちらか一方に○",""))</f>
        <v>　↑　該当する方に○</v>
      </c>
      <c r="D12" s="83"/>
      <c r="E12" s="2"/>
      <c r="F12" s="2"/>
      <c r="G12" s="2"/>
      <c r="H12" s="2"/>
      <c r="I12" s="2"/>
      <c r="J12" s="2"/>
    </row>
    <row r="13" spans="1:10" s="15" customFormat="1" ht="25.5" customHeight="1">
      <c r="A13" s="13"/>
      <c r="B13" s="2"/>
      <c r="C13" s="82"/>
      <c r="D13" s="14"/>
      <c r="E13" s="83"/>
      <c r="F13" s="2"/>
      <c r="G13" s="2"/>
      <c r="H13" s="2"/>
      <c r="I13" s="2"/>
      <c r="J13" s="84"/>
    </row>
    <row r="14" spans="1:10" ht="25.5" customHeight="1">
      <c r="A14" s="13"/>
      <c r="B14" s="2"/>
      <c r="C14" s="82"/>
      <c r="D14" s="14"/>
      <c r="E14" s="83"/>
      <c r="F14" s="2"/>
      <c r="G14" s="2"/>
      <c r="H14" s="2"/>
      <c r="I14" s="2"/>
      <c r="J14" s="2"/>
    </row>
    <row r="15" spans="1:10" ht="25.5" customHeight="1">
      <c r="A15" s="16" t="s">
        <v>38</v>
      </c>
      <c r="B15" s="2"/>
      <c r="C15" s="17"/>
      <c r="D15" s="14"/>
      <c r="E15" s="83"/>
      <c r="F15" s="2"/>
      <c r="G15" s="2"/>
      <c r="H15" s="2"/>
      <c r="I15" s="2"/>
      <c r="J15" s="2"/>
    </row>
    <row r="16" spans="1:10" ht="25.5" customHeight="1">
      <c r="A16" s="143" t="s">
        <v>177</v>
      </c>
      <c r="B16" s="143" t="s">
        <v>26</v>
      </c>
      <c r="C16" s="142" t="s">
        <v>175</v>
      </c>
      <c r="D16" s="143" t="s">
        <v>296</v>
      </c>
      <c r="E16" s="143" t="s">
        <v>176</v>
      </c>
      <c r="F16" s="905" t="s">
        <v>27</v>
      </c>
      <c r="G16" s="906"/>
      <c r="H16" s="907"/>
      <c r="I16" s="143" t="s">
        <v>179</v>
      </c>
      <c r="J16" s="2"/>
    </row>
    <row r="17" spans="1:10" ht="25.5" customHeight="1">
      <c r="A17" s="153">
        <v>1</v>
      </c>
      <c r="B17" s="120"/>
      <c r="C17" s="120"/>
      <c r="D17" s="120"/>
      <c r="E17" s="121"/>
      <c r="F17" s="140"/>
      <c r="G17" s="147" t="s">
        <v>240</v>
      </c>
      <c r="H17" s="139"/>
      <c r="I17" s="122"/>
      <c r="J17" s="2"/>
    </row>
    <row r="18" spans="1:10" ht="25.5" customHeight="1">
      <c r="A18" s="153">
        <v>2</v>
      </c>
      <c r="B18" s="120"/>
      <c r="C18" s="120"/>
      <c r="D18" s="120"/>
      <c r="E18" s="120"/>
      <c r="F18" s="123"/>
      <c r="G18" s="147" t="s">
        <v>240</v>
      </c>
      <c r="H18" s="124"/>
      <c r="I18" s="122"/>
      <c r="J18" s="2"/>
    </row>
    <row r="19" spans="1:10" ht="25.5" customHeight="1">
      <c r="A19" s="153">
        <v>3</v>
      </c>
      <c r="B19" s="120"/>
      <c r="C19" s="120"/>
      <c r="D19" s="120"/>
      <c r="E19" s="120"/>
      <c r="F19" s="123"/>
      <c r="G19" s="147" t="s">
        <v>240</v>
      </c>
      <c r="H19" s="124"/>
      <c r="I19" s="122"/>
      <c r="J19" s="2"/>
    </row>
    <row r="20" spans="1:41" ht="25.5" customHeight="1">
      <c r="A20" s="153">
        <v>4</v>
      </c>
      <c r="B20" s="120"/>
      <c r="C20" s="120"/>
      <c r="D20" s="120"/>
      <c r="E20" s="120"/>
      <c r="F20" s="123"/>
      <c r="G20" s="147" t="s">
        <v>240</v>
      </c>
      <c r="H20" s="124"/>
      <c r="I20" s="122"/>
      <c r="J20" s="2"/>
      <c r="AO20" s="2"/>
    </row>
    <row r="21" spans="1:10" ht="25.5" customHeight="1">
      <c r="A21" s="153">
        <v>5</v>
      </c>
      <c r="B21" s="120"/>
      <c r="C21" s="120"/>
      <c r="D21" s="120"/>
      <c r="E21" s="120"/>
      <c r="F21" s="123"/>
      <c r="G21" s="147" t="s">
        <v>240</v>
      </c>
      <c r="H21" s="124"/>
      <c r="I21" s="122"/>
      <c r="J21" s="2"/>
    </row>
    <row r="22" spans="1:10" ht="25.5" customHeight="1">
      <c r="A22" s="153">
        <v>6</v>
      </c>
      <c r="B22" s="120"/>
      <c r="C22" s="120"/>
      <c r="D22" s="120"/>
      <c r="E22" s="120"/>
      <c r="F22" s="123"/>
      <c r="G22" s="147" t="s">
        <v>240</v>
      </c>
      <c r="H22" s="124"/>
      <c r="I22" s="122"/>
      <c r="J22" s="2"/>
    </row>
    <row r="23" spans="1:10" ht="25.5" customHeight="1">
      <c r="A23" s="153">
        <v>7</v>
      </c>
      <c r="B23" s="120"/>
      <c r="C23" s="120"/>
      <c r="D23" s="120"/>
      <c r="E23" s="120"/>
      <c r="F23" s="123"/>
      <c r="G23" s="147" t="s">
        <v>240</v>
      </c>
      <c r="H23" s="124"/>
      <c r="I23" s="122"/>
      <c r="J23" s="2"/>
    </row>
    <row r="24" spans="1:10" ht="25.5" customHeight="1">
      <c r="A24" s="153">
        <v>8</v>
      </c>
      <c r="B24" s="120"/>
      <c r="C24" s="120"/>
      <c r="D24" s="120"/>
      <c r="E24" s="120"/>
      <c r="F24" s="123"/>
      <c r="G24" s="147" t="s">
        <v>240</v>
      </c>
      <c r="H24" s="124"/>
      <c r="I24" s="122"/>
      <c r="J24" s="2"/>
    </row>
    <row r="25" spans="1:10" ht="25.5" customHeight="1">
      <c r="A25" s="153">
        <v>9</v>
      </c>
      <c r="B25" s="120"/>
      <c r="C25" s="120"/>
      <c r="D25" s="120"/>
      <c r="E25" s="120"/>
      <c r="F25" s="123"/>
      <c r="G25" s="147" t="s">
        <v>240</v>
      </c>
      <c r="H25" s="124"/>
      <c r="I25" s="122"/>
      <c r="J25" s="2"/>
    </row>
    <row r="26" spans="1:10" ht="25.5" customHeight="1">
      <c r="A26" s="153">
        <v>10</v>
      </c>
      <c r="B26" s="120"/>
      <c r="C26" s="120"/>
      <c r="D26" s="120"/>
      <c r="E26" s="120"/>
      <c r="F26" s="123"/>
      <c r="G26" s="147" t="s">
        <v>240</v>
      </c>
      <c r="H26" s="124"/>
      <c r="I26" s="122"/>
      <c r="J26" s="2"/>
    </row>
    <row r="27" spans="1:10" ht="25.5" customHeight="1">
      <c r="A27" s="153">
        <v>11</v>
      </c>
      <c r="B27" s="120"/>
      <c r="C27" s="120"/>
      <c r="D27" s="120"/>
      <c r="E27" s="120"/>
      <c r="F27" s="123"/>
      <c r="G27" s="147" t="s">
        <v>240</v>
      </c>
      <c r="H27" s="124"/>
      <c r="I27" s="122"/>
      <c r="J27" s="2"/>
    </row>
    <row r="28" spans="1:10" ht="25.5" customHeight="1">
      <c r="A28" s="153">
        <v>12</v>
      </c>
      <c r="B28" s="120"/>
      <c r="C28" s="120"/>
      <c r="D28" s="120"/>
      <c r="E28" s="120"/>
      <c r="F28" s="123"/>
      <c r="G28" s="147" t="s">
        <v>240</v>
      </c>
      <c r="H28" s="124"/>
      <c r="I28" s="122"/>
      <c r="J28" s="2"/>
    </row>
    <row r="29" spans="1:10" ht="25.5" customHeight="1">
      <c r="A29" s="153">
        <v>13</v>
      </c>
      <c r="B29" s="120"/>
      <c r="C29" s="120"/>
      <c r="D29" s="120"/>
      <c r="E29" s="120"/>
      <c r="F29" s="123"/>
      <c r="G29" s="147" t="s">
        <v>240</v>
      </c>
      <c r="H29" s="124"/>
      <c r="I29" s="122"/>
      <c r="J29" s="2"/>
    </row>
    <row r="30" spans="1:10" ht="25.5" customHeight="1">
      <c r="A30" s="153">
        <v>14</v>
      </c>
      <c r="B30" s="120"/>
      <c r="C30" s="120"/>
      <c r="D30" s="120"/>
      <c r="E30" s="120"/>
      <c r="F30" s="123"/>
      <c r="G30" s="147" t="s">
        <v>240</v>
      </c>
      <c r="H30" s="124"/>
      <c r="I30" s="122"/>
      <c r="J30" s="2"/>
    </row>
    <row r="31" spans="1:10" ht="25.5" customHeight="1">
      <c r="A31" s="153">
        <v>15</v>
      </c>
      <c r="B31" s="120"/>
      <c r="C31" s="120"/>
      <c r="D31" s="120"/>
      <c r="E31" s="120"/>
      <c r="F31" s="123"/>
      <c r="G31" s="147" t="s">
        <v>240</v>
      </c>
      <c r="H31" s="124"/>
      <c r="I31" s="122"/>
      <c r="J31" s="2"/>
    </row>
    <row r="32" spans="1:10" ht="25.5" customHeight="1">
      <c r="A32" s="153">
        <v>16</v>
      </c>
      <c r="B32" s="120"/>
      <c r="C32" s="120"/>
      <c r="D32" s="120"/>
      <c r="E32" s="120"/>
      <c r="F32" s="123"/>
      <c r="G32" s="147" t="s">
        <v>240</v>
      </c>
      <c r="H32" s="124"/>
      <c r="I32" s="122"/>
      <c r="J32" s="2"/>
    </row>
    <row r="33" spans="1:10" ht="25.5" customHeight="1">
      <c r="A33" s="153">
        <v>17</v>
      </c>
      <c r="B33" s="120"/>
      <c r="C33" s="120"/>
      <c r="D33" s="120"/>
      <c r="E33" s="120"/>
      <c r="F33" s="123"/>
      <c r="G33" s="147" t="s">
        <v>240</v>
      </c>
      <c r="H33" s="124"/>
      <c r="I33" s="122"/>
      <c r="J33" s="2"/>
    </row>
    <row r="34" spans="1:10" ht="25.5" customHeight="1">
      <c r="A34" s="153">
        <v>18</v>
      </c>
      <c r="B34" s="120"/>
      <c r="C34" s="120"/>
      <c r="D34" s="120"/>
      <c r="E34" s="120"/>
      <c r="F34" s="123"/>
      <c r="G34" s="147" t="s">
        <v>240</v>
      </c>
      <c r="H34" s="124"/>
      <c r="I34" s="122"/>
      <c r="J34" s="2"/>
    </row>
    <row r="35" spans="1:10" ht="25.5" customHeight="1">
      <c r="A35" s="153">
        <v>19</v>
      </c>
      <c r="B35" s="120"/>
      <c r="C35" s="120"/>
      <c r="D35" s="120"/>
      <c r="E35" s="120"/>
      <c r="F35" s="123"/>
      <c r="G35" s="147" t="s">
        <v>240</v>
      </c>
      <c r="H35" s="124"/>
      <c r="I35" s="122"/>
      <c r="J35" s="2"/>
    </row>
    <row r="36" spans="1:10" ht="25.5" customHeight="1">
      <c r="A36" s="153">
        <v>20</v>
      </c>
      <c r="B36" s="120"/>
      <c r="C36" s="120"/>
      <c r="D36" s="120"/>
      <c r="E36" s="120"/>
      <c r="F36" s="123"/>
      <c r="G36" s="147" t="s">
        <v>240</v>
      </c>
      <c r="H36" s="124"/>
      <c r="I36" s="122"/>
      <c r="J36" s="2"/>
    </row>
    <row r="37" spans="1:10" ht="25.5" customHeight="1">
      <c r="A37" s="153">
        <v>21</v>
      </c>
      <c r="B37" s="120"/>
      <c r="C37" s="120"/>
      <c r="D37" s="120"/>
      <c r="E37" s="120"/>
      <c r="F37" s="123"/>
      <c r="G37" s="147" t="s">
        <v>240</v>
      </c>
      <c r="H37" s="124"/>
      <c r="I37" s="122"/>
      <c r="J37" s="2"/>
    </row>
    <row r="38" spans="1:10" ht="25.5" customHeight="1">
      <c r="A38" s="153">
        <v>22</v>
      </c>
      <c r="B38" s="120"/>
      <c r="C38" s="120"/>
      <c r="D38" s="120"/>
      <c r="E38" s="120"/>
      <c r="F38" s="123"/>
      <c r="G38" s="147" t="s">
        <v>240</v>
      </c>
      <c r="H38" s="124"/>
      <c r="I38" s="122"/>
      <c r="J38" s="2"/>
    </row>
    <row r="39" spans="1:10" ht="25.5" customHeight="1">
      <c r="A39" s="153">
        <v>23</v>
      </c>
      <c r="B39" s="120"/>
      <c r="C39" s="120"/>
      <c r="D39" s="120"/>
      <c r="E39" s="120"/>
      <c r="F39" s="123"/>
      <c r="G39" s="147" t="s">
        <v>240</v>
      </c>
      <c r="H39" s="124"/>
      <c r="I39" s="122"/>
      <c r="J39" s="2"/>
    </row>
    <row r="40" spans="1:10" ht="25.5" customHeight="1">
      <c r="A40" s="153">
        <v>24</v>
      </c>
      <c r="B40" s="120"/>
      <c r="C40" s="120"/>
      <c r="D40" s="120"/>
      <c r="E40" s="120"/>
      <c r="F40" s="123"/>
      <c r="G40" s="147" t="s">
        <v>240</v>
      </c>
      <c r="H40" s="124"/>
      <c r="I40" s="122"/>
      <c r="J40" s="2"/>
    </row>
    <row r="41" spans="1:10" ht="25.5" customHeight="1">
      <c r="A41" s="153">
        <v>25</v>
      </c>
      <c r="B41" s="120"/>
      <c r="C41" s="120"/>
      <c r="D41" s="120"/>
      <c r="E41" s="120"/>
      <c r="F41" s="123"/>
      <c r="G41" s="147" t="s">
        <v>240</v>
      </c>
      <c r="H41" s="124"/>
      <c r="I41" s="122"/>
      <c r="J41" s="2"/>
    </row>
    <row r="42" spans="1:10" ht="25.5" customHeight="1">
      <c r="A42" s="153">
        <v>26</v>
      </c>
      <c r="B42" s="120"/>
      <c r="C42" s="120"/>
      <c r="D42" s="120"/>
      <c r="E42" s="120"/>
      <c r="F42" s="123"/>
      <c r="G42" s="147" t="s">
        <v>240</v>
      </c>
      <c r="H42" s="124"/>
      <c r="I42" s="122"/>
      <c r="J42" s="2"/>
    </row>
    <row r="43" spans="1:10" ht="25.5" customHeight="1">
      <c r="A43" s="153">
        <v>27</v>
      </c>
      <c r="B43" s="120"/>
      <c r="C43" s="120"/>
      <c r="D43" s="120"/>
      <c r="E43" s="120"/>
      <c r="F43" s="123"/>
      <c r="G43" s="147" t="s">
        <v>240</v>
      </c>
      <c r="H43" s="124"/>
      <c r="I43" s="122"/>
      <c r="J43" s="2"/>
    </row>
    <row r="44" spans="1:10" ht="25.5" customHeight="1">
      <c r="A44" s="153">
        <v>28</v>
      </c>
      <c r="B44" s="120"/>
      <c r="C44" s="120"/>
      <c r="D44" s="120"/>
      <c r="E44" s="120"/>
      <c r="F44" s="123"/>
      <c r="G44" s="147" t="s">
        <v>240</v>
      </c>
      <c r="H44" s="124"/>
      <c r="I44" s="122"/>
      <c r="J44" s="2"/>
    </row>
    <row r="45" spans="1:10" ht="25.5" customHeight="1">
      <c r="A45" s="153">
        <v>29</v>
      </c>
      <c r="B45" s="120"/>
      <c r="C45" s="120"/>
      <c r="D45" s="120"/>
      <c r="E45" s="120"/>
      <c r="F45" s="123"/>
      <c r="G45" s="147" t="s">
        <v>240</v>
      </c>
      <c r="H45" s="124"/>
      <c r="I45" s="122"/>
      <c r="J45" s="2"/>
    </row>
    <row r="46" spans="1:10" ht="25.5" customHeight="1">
      <c r="A46" s="153">
        <v>30</v>
      </c>
      <c r="B46" s="120"/>
      <c r="C46" s="120"/>
      <c r="D46" s="120"/>
      <c r="E46" s="120"/>
      <c r="F46" s="123"/>
      <c r="G46" s="147" t="s">
        <v>240</v>
      </c>
      <c r="H46" s="124"/>
      <c r="I46" s="122"/>
      <c r="J46" s="2"/>
    </row>
    <row r="47" spans="1:10" s="18" customFormat="1" ht="25.5" customHeight="1">
      <c r="A47" s="902" t="s">
        <v>178</v>
      </c>
      <c r="B47" s="903"/>
      <c r="C47" s="903"/>
      <c r="D47" s="903"/>
      <c r="E47" s="903"/>
      <c r="F47" s="903"/>
      <c r="G47" s="903"/>
      <c r="H47" s="904"/>
      <c r="I47" s="79">
        <f>SUM(I17:I46)</f>
        <v>0</v>
      </c>
      <c r="J47" s="22"/>
    </row>
    <row r="48" spans="1:10" s="18" customFormat="1" ht="17.25" customHeight="1">
      <c r="A48" s="84"/>
      <c r="B48" s="2"/>
      <c r="C48" s="2"/>
      <c r="D48" s="2"/>
      <c r="E48" s="2"/>
      <c r="F48" s="2"/>
      <c r="G48" s="2"/>
      <c r="H48" s="2"/>
      <c r="I48" s="19"/>
      <c r="J48" s="22"/>
    </row>
    <row r="49" spans="1:13" s="35" customFormat="1" ht="18.75">
      <c r="A49" s="34"/>
      <c r="B49" s="130" t="s">
        <v>263</v>
      </c>
      <c r="C49" s="34"/>
      <c r="D49" s="34"/>
      <c r="E49" s="34"/>
      <c r="F49" s="34"/>
      <c r="G49" s="34"/>
      <c r="H49" s="34"/>
      <c r="I49" s="34"/>
      <c r="J49" s="22"/>
      <c r="K49" s="18"/>
      <c r="L49" s="18"/>
      <c r="M49" s="18"/>
    </row>
    <row r="50" spans="1:13" ht="17.25" customHeight="1">
      <c r="A50" s="20"/>
      <c r="B50" s="25"/>
      <c r="C50" s="22"/>
      <c r="D50" s="22"/>
      <c r="E50" s="22"/>
      <c r="F50" s="22"/>
      <c r="G50" s="22"/>
      <c r="H50" s="22"/>
      <c r="I50" s="22"/>
      <c r="J50" s="22"/>
      <c r="K50" s="18"/>
      <c r="L50" s="18"/>
      <c r="M50" s="18"/>
    </row>
    <row r="51" spans="1:13" s="11" customFormat="1" ht="18.75">
      <c r="A51" s="316" t="s">
        <v>185</v>
      </c>
      <c r="B51" s="316"/>
      <c r="C51" s="316"/>
      <c r="D51" s="316"/>
      <c r="E51" s="316"/>
      <c r="F51" s="316"/>
      <c r="G51" s="316"/>
      <c r="H51" s="316"/>
      <c r="I51" s="316"/>
      <c r="J51" s="22"/>
      <c r="K51" s="18"/>
      <c r="L51" s="18"/>
      <c r="M51" s="18"/>
    </row>
    <row r="52" spans="1:10" ht="17.25" customHeight="1">
      <c r="A52" s="84"/>
      <c r="B52" s="2"/>
      <c r="C52" s="2"/>
      <c r="D52" s="2"/>
      <c r="E52" s="2"/>
      <c r="F52" s="2"/>
      <c r="G52" s="2"/>
      <c r="H52" s="2"/>
      <c r="I52" s="2"/>
      <c r="J52" s="2"/>
    </row>
    <row r="143" ht="17.25" customHeight="1">
      <c r="O143" s="26" t="s">
        <v>48</v>
      </c>
    </row>
    <row r="144" ht="17.25" customHeight="1">
      <c r="O144" s="27" t="s">
        <v>47</v>
      </c>
    </row>
    <row r="145" ht="17.25" customHeight="1">
      <c r="O145" s="27" t="s">
        <v>49</v>
      </c>
    </row>
    <row r="146" ht="17.25" customHeight="1">
      <c r="O146" s="27" t="s">
        <v>50</v>
      </c>
    </row>
    <row r="147" ht="17.25" customHeight="1">
      <c r="O147" s="27" t="s">
        <v>51</v>
      </c>
    </row>
    <row r="148" ht="17.25" customHeight="1">
      <c r="O148" s="27" t="s">
        <v>52</v>
      </c>
    </row>
    <row r="149" ht="17.25" customHeight="1">
      <c r="O149" s="27" t="s">
        <v>53</v>
      </c>
    </row>
    <row r="150" ht="17.25" customHeight="1">
      <c r="O150" s="27" t="s">
        <v>54</v>
      </c>
    </row>
    <row r="151" ht="17.25" customHeight="1">
      <c r="O151" s="27" t="s">
        <v>55</v>
      </c>
    </row>
    <row r="152" ht="17.25" customHeight="1">
      <c r="O152" s="27" t="s">
        <v>56</v>
      </c>
    </row>
    <row r="153" ht="17.25" customHeight="1">
      <c r="O153" s="27" t="s">
        <v>57</v>
      </c>
    </row>
    <row r="154" ht="17.25" customHeight="1">
      <c r="O154" s="27" t="s">
        <v>58</v>
      </c>
    </row>
    <row r="155" ht="17.25" customHeight="1">
      <c r="O155" s="27" t="s">
        <v>59</v>
      </c>
    </row>
    <row r="156" ht="17.25" customHeight="1">
      <c r="O156" s="27" t="s">
        <v>60</v>
      </c>
    </row>
    <row r="157" ht="17.25" customHeight="1">
      <c r="O157" s="27" t="s">
        <v>61</v>
      </c>
    </row>
    <row r="158" ht="17.25" customHeight="1">
      <c r="O158" s="27" t="s">
        <v>62</v>
      </c>
    </row>
    <row r="159" ht="17.25" customHeight="1">
      <c r="O159" s="27" t="s">
        <v>63</v>
      </c>
    </row>
    <row r="160" ht="17.25" customHeight="1">
      <c r="O160" s="27" t="s">
        <v>64</v>
      </c>
    </row>
    <row r="161" ht="17.25" customHeight="1">
      <c r="O161" s="27" t="s">
        <v>65</v>
      </c>
    </row>
    <row r="162" ht="17.25" customHeight="1">
      <c r="O162" s="27" t="s">
        <v>66</v>
      </c>
    </row>
    <row r="163" ht="17.25" customHeight="1">
      <c r="O163" s="27" t="s">
        <v>67</v>
      </c>
    </row>
    <row r="164" ht="17.25" customHeight="1">
      <c r="O164" s="27" t="s">
        <v>68</v>
      </c>
    </row>
    <row r="165" ht="17.25" customHeight="1">
      <c r="O165" s="27" t="s">
        <v>69</v>
      </c>
    </row>
    <row r="166" ht="17.25" customHeight="1">
      <c r="O166" s="27" t="s">
        <v>70</v>
      </c>
    </row>
    <row r="167" ht="17.25" customHeight="1">
      <c r="O167" s="27" t="s">
        <v>71</v>
      </c>
    </row>
    <row r="168" ht="17.25" customHeight="1">
      <c r="O168" s="27" t="s">
        <v>72</v>
      </c>
    </row>
    <row r="169" ht="17.25" customHeight="1">
      <c r="O169" s="27" t="s">
        <v>73</v>
      </c>
    </row>
    <row r="170" ht="17.25" customHeight="1">
      <c r="O170" s="27" t="s">
        <v>74</v>
      </c>
    </row>
    <row r="171" ht="17.25" customHeight="1">
      <c r="O171" s="27" t="s">
        <v>75</v>
      </c>
    </row>
  </sheetData>
  <sheetProtection sheet="1" objects="1" formatCells="0" selectLockedCells="1"/>
  <mergeCells count="10">
    <mergeCell ref="A51:I51"/>
    <mergeCell ref="B8:B11"/>
    <mergeCell ref="C8:C9"/>
    <mergeCell ref="C10:C11"/>
    <mergeCell ref="A47:H47"/>
    <mergeCell ref="F2:I4"/>
    <mergeCell ref="A6:I6"/>
    <mergeCell ref="F16:H16"/>
    <mergeCell ref="D8:D9"/>
    <mergeCell ref="D10:D11"/>
  </mergeCells>
  <conditionalFormatting sqref="A17:I46">
    <cfRule type="expression" priority="1" dxfId="5" stopIfTrue="1">
      <formula>$C$10="○"</formula>
    </cfRule>
    <cfRule type="expression" priority="2" dxfId="4" stopIfTrue="1">
      <formula>$C$8="○"</formula>
    </cfRule>
  </conditionalFormatting>
  <dataValidations count="2">
    <dataValidation type="list" allowBlank="1" showInputMessage="1" showErrorMessage="1" sqref="C8 C10">
      <formula1>$F$8:$F$9</formula1>
    </dataValidation>
    <dataValidation type="list" allowBlank="1" showInputMessage="1" showErrorMessage="1" sqref="C7">
      <formula1>$O$144:$O$171</formula1>
    </dataValidation>
  </dataValidations>
  <printOptions horizontalCentered="1"/>
  <pageMargins left="0.7874015748031497" right="0.3937007874015748" top="0.3937007874015748" bottom="0.3937007874015748" header="0.31496062992125984" footer="0.31496062992125984"/>
  <pageSetup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sheetPr codeName="Sheet27">
    <tabColor rgb="FFFFFF00"/>
  </sheetPr>
  <dimension ref="A1:AO63"/>
  <sheetViews>
    <sheetView showGridLines="0" view="pageBreakPreview" zoomScaleSheetLayoutView="100" zoomScalePageLayoutView="0" workbookViewId="0" topLeftCell="A5">
      <selection activeCell="H23" sqref="H23:H25"/>
    </sheetView>
  </sheetViews>
  <sheetFormatPr defaultColWidth="6.57421875" defaultRowHeight="15"/>
  <cols>
    <col min="1" max="13" width="6.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254</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231</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334" t="s">
        <v>95</v>
      </c>
      <c r="C11" s="335"/>
      <c r="D11" s="328"/>
      <c r="E11" s="329"/>
      <c r="F11" s="297" t="s">
        <v>101</v>
      </c>
      <c r="G11" s="298"/>
      <c r="H11" s="298"/>
      <c r="I11" s="298"/>
      <c r="J11" s="298"/>
      <c r="K11" s="298"/>
      <c r="L11" s="299"/>
      <c r="M11" s="10" t="s">
        <v>105</v>
      </c>
      <c r="N11" s="10">
        <v>23</v>
      </c>
    </row>
    <row r="12" spans="1:14" ht="13.5" customHeight="1">
      <c r="A12" s="9"/>
      <c r="B12" s="336"/>
      <c r="C12" s="337"/>
      <c r="D12" s="330"/>
      <c r="E12" s="331"/>
      <c r="F12" s="300"/>
      <c r="G12" s="301"/>
      <c r="H12" s="301"/>
      <c r="I12" s="301"/>
      <c r="J12" s="301"/>
      <c r="K12" s="301"/>
      <c r="L12" s="302"/>
      <c r="M12" s="10"/>
      <c r="N12" s="10">
        <v>24</v>
      </c>
    </row>
    <row r="13" spans="1:14" ht="13.5">
      <c r="A13" s="9"/>
      <c r="B13" s="336"/>
      <c r="C13" s="337"/>
      <c r="D13" s="332"/>
      <c r="E13" s="333"/>
      <c r="F13" s="303"/>
      <c r="G13" s="303"/>
      <c r="H13" s="303"/>
      <c r="I13" s="303"/>
      <c r="J13" s="303"/>
      <c r="K13" s="303"/>
      <c r="L13" s="304"/>
      <c r="M13" s="10"/>
      <c r="N13" s="9"/>
    </row>
    <row r="14" spans="1:14" ht="13.5">
      <c r="A14" s="9"/>
      <c r="B14" s="336"/>
      <c r="C14" s="337"/>
      <c r="D14" s="328"/>
      <c r="E14" s="329"/>
      <c r="F14" s="297" t="s">
        <v>106</v>
      </c>
      <c r="G14" s="298"/>
      <c r="H14" s="298"/>
      <c r="I14" s="298"/>
      <c r="J14" s="298"/>
      <c r="K14" s="298"/>
      <c r="L14" s="299"/>
      <c r="M14" s="10" t="s">
        <v>105</v>
      </c>
      <c r="N14" s="9"/>
    </row>
    <row r="15" spans="1:14" ht="13.5">
      <c r="A15" s="9"/>
      <c r="B15" s="336"/>
      <c r="C15" s="337"/>
      <c r="D15" s="330"/>
      <c r="E15" s="331"/>
      <c r="F15" s="300"/>
      <c r="G15" s="301"/>
      <c r="H15" s="301"/>
      <c r="I15" s="301"/>
      <c r="J15" s="301"/>
      <c r="K15" s="301"/>
      <c r="L15" s="302"/>
      <c r="M15" s="10"/>
      <c r="N15" s="9"/>
    </row>
    <row r="16" spans="1:14" ht="13.5">
      <c r="A16" s="9"/>
      <c r="B16" s="338"/>
      <c r="C16" s="339"/>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38</v>
      </c>
      <c r="C22" s="13"/>
      <c r="D22" s="13"/>
      <c r="E22" s="13"/>
      <c r="F22" s="13"/>
      <c r="G22" s="13"/>
      <c r="H22" s="13"/>
      <c r="I22" s="13"/>
      <c r="J22" s="13"/>
      <c r="K22" s="13"/>
      <c r="L22" s="13"/>
      <c r="M22" s="9"/>
      <c r="N22" s="9"/>
    </row>
    <row r="23" spans="1:14" ht="13.5" customHeight="1">
      <c r="A23" s="9"/>
      <c r="B23" s="646" t="s">
        <v>259</v>
      </c>
      <c r="C23" s="688"/>
      <c r="D23" s="689" t="s">
        <v>85</v>
      </c>
      <c r="E23" s="690"/>
      <c r="F23" s="690"/>
      <c r="G23" s="690"/>
      <c r="H23" s="695"/>
      <c r="I23" s="698" t="s">
        <v>41</v>
      </c>
      <c r="J23" s="698"/>
      <c r="K23" s="698"/>
      <c r="L23" s="699"/>
      <c r="M23" s="9"/>
      <c r="N23" s="9"/>
    </row>
    <row r="24" spans="1:14" ht="13.5" customHeight="1">
      <c r="A24" s="9"/>
      <c r="B24" s="688"/>
      <c r="C24" s="688"/>
      <c r="D24" s="691"/>
      <c r="E24" s="692"/>
      <c r="F24" s="692"/>
      <c r="G24" s="692"/>
      <c r="H24" s="696"/>
      <c r="I24" s="700"/>
      <c r="J24" s="700"/>
      <c r="K24" s="700"/>
      <c r="L24" s="701"/>
      <c r="M24" s="9"/>
      <c r="N24" s="9"/>
    </row>
    <row r="25" spans="1:14" ht="13.5" customHeight="1">
      <c r="A25" s="9"/>
      <c r="B25" s="688"/>
      <c r="C25" s="688"/>
      <c r="D25" s="693"/>
      <c r="E25" s="694"/>
      <c r="F25" s="694"/>
      <c r="G25" s="694"/>
      <c r="H25" s="697"/>
      <c r="I25" s="702"/>
      <c r="J25" s="702"/>
      <c r="K25" s="702"/>
      <c r="L25" s="703"/>
      <c r="M25" s="9"/>
      <c r="N25" s="9"/>
    </row>
    <row r="26" spans="1:14" ht="13.5">
      <c r="A26" s="9"/>
      <c r="B26" s="646" t="s">
        <v>32</v>
      </c>
      <c r="C26" s="688"/>
      <c r="D26" s="468"/>
      <c r="E26" s="469"/>
      <c r="F26" s="469"/>
      <c r="G26" s="469"/>
      <c r="H26" s="469"/>
      <c r="I26" s="469"/>
      <c r="J26" s="469"/>
      <c r="K26" s="469"/>
      <c r="L26" s="470"/>
      <c r="M26" s="9"/>
      <c r="N26" s="9"/>
    </row>
    <row r="27" spans="1:14" ht="13.5">
      <c r="A27" s="9"/>
      <c r="B27" s="688"/>
      <c r="C27" s="688"/>
      <c r="D27" s="471"/>
      <c r="E27" s="472"/>
      <c r="F27" s="472"/>
      <c r="G27" s="472"/>
      <c r="H27" s="472"/>
      <c r="I27" s="472"/>
      <c r="J27" s="472"/>
      <c r="K27" s="472"/>
      <c r="L27" s="473"/>
      <c r="M27" s="9"/>
      <c r="N27" s="9"/>
    </row>
    <row r="28" spans="1:14" ht="13.5">
      <c r="A28" s="9"/>
      <c r="B28" s="688"/>
      <c r="C28" s="688"/>
      <c r="D28" s="474"/>
      <c r="E28" s="475"/>
      <c r="F28" s="475"/>
      <c r="G28" s="475"/>
      <c r="H28" s="475"/>
      <c r="I28" s="475"/>
      <c r="J28" s="475"/>
      <c r="K28" s="475"/>
      <c r="L28" s="476"/>
      <c r="M28" s="9"/>
      <c r="N28" s="9"/>
    </row>
    <row r="29" spans="1:14" ht="13.5">
      <c r="A29" s="9"/>
      <c r="B29" s="646" t="s">
        <v>261</v>
      </c>
      <c r="C29" s="688"/>
      <c r="D29" s="468"/>
      <c r="E29" s="469"/>
      <c r="F29" s="469"/>
      <c r="G29" s="469"/>
      <c r="H29" s="469"/>
      <c r="I29" s="469"/>
      <c r="J29" s="469"/>
      <c r="K29" s="469"/>
      <c r="L29" s="470"/>
      <c r="M29" s="9"/>
      <c r="N29" s="9"/>
    </row>
    <row r="30" spans="1:14" ht="13.5">
      <c r="A30" s="9"/>
      <c r="B30" s="688"/>
      <c r="C30" s="688"/>
      <c r="D30" s="471"/>
      <c r="E30" s="472"/>
      <c r="F30" s="472"/>
      <c r="G30" s="472"/>
      <c r="H30" s="472"/>
      <c r="I30" s="472"/>
      <c r="J30" s="472"/>
      <c r="K30" s="472"/>
      <c r="L30" s="473"/>
      <c r="M30" s="9"/>
      <c r="N30" s="9"/>
    </row>
    <row r="31" spans="1:14" ht="13.5">
      <c r="A31" s="9"/>
      <c r="B31" s="688"/>
      <c r="C31" s="688"/>
      <c r="D31" s="474"/>
      <c r="E31" s="475"/>
      <c r="F31" s="475"/>
      <c r="G31" s="475"/>
      <c r="H31" s="475"/>
      <c r="I31" s="475"/>
      <c r="J31" s="475"/>
      <c r="K31" s="475"/>
      <c r="L31" s="476"/>
      <c r="M31" s="9"/>
      <c r="N31" s="9"/>
    </row>
    <row r="32" spans="1:14" ht="13.5">
      <c r="A32" s="9"/>
      <c r="B32" s="9"/>
      <c r="C32" s="9"/>
      <c r="D32" s="9"/>
      <c r="E32" s="9"/>
      <c r="F32" s="9"/>
      <c r="G32" s="9"/>
      <c r="H32" s="9"/>
      <c r="I32" s="9"/>
      <c r="J32" s="9"/>
      <c r="K32" s="9"/>
      <c r="L32" s="9"/>
      <c r="M32" s="9"/>
      <c r="N32" s="9"/>
    </row>
    <row r="33" spans="1:14" s="35" customFormat="1" ht="14.25">
      <c r="A33" s="34"/>
      <c r="B33" s="138" t="s">
        <v>263</v>
      </c>
      <c r="C33" s="34"/>
      <c r="D33" s="34"/>
      <c r="E33" s="34"/>
      <c r="F33" s="34"/>
      <c r="G33" s="34"/>
      <c r="H33" s="34"/>
      <c r="I33" s="34"/>
      <c r="J33" s="34"/>
      <c r="K33" s="34"/>
      <c r="L33" s="34"/>
      <c r="M33" s="34"/>
      <c r="N33" s="34"/>
    </row>
    <row r="34" spans="1:14" ht="13.5">
      <c r="A34" s="9"/>
      <c r="B34" s="9"/>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s="35" customFormat="1" ht="14.25">
      <c r="A36" s="34"/>
      <c r="B36" s="138"/>
      <c r="C36" s="34"/>
      <c r="D36" s="34"/>
      <c r="E36" s="34"/>
      <c r="F36" s="34"/>
      <c r="G36" s="34"/>
      <c r="H36" s="34"/>
      <c r="I36" s="34"/>
      <c r="J36" s="34"/>
      <c r="K36" s="34"/>
      <c r="L36" s="34"/>
      <c r="M36" s="34"/>
      <c r="N36" s="34"/>
    </row>
    <row r="37" spans="1:14" s="35" customFormat="1" ht="13.5">
      <c r="A37" s="34"/>
      <c r="B37" s="22"/>
      <c r="C37" s="34"/>
      <c r="D37" s="34"/>
      <c r="E37" s="34"/>
      <c r="F37" s="34"/>
      <c r="G37" s="34"/>
      <c r="H37" s="34"/>
      <c r="I37" s="34"/>
      <c r="J37" s="34"/>
      <c r="K37" s="34"/>
      <c r="L37" s="34"/>
      <c r="M37" s="34"/>
      <c r="N37" s="34"/>
    </row>
    <row r="38" spans="1:14" s="35" customFormat="1" ht="14.25">
      <c r="A38" s="34"/>
      <c r="B38" s="20"/>
      <c r="C38" s="37"/>
      <c r="D38" s="34"/>
      <c r="E38" s="34"/>
      <c r="F38" s="34"/>
      <c r="G38" s="34"/>
      <c r="H38" s="34"/>
      <c r="I38" s="34"/>
      <c r="J38" s="34"/>
      <c r="K38" s="34"/>
      <c r="L38" s="34"/>
      <c r="M38" s="34"/>
      <c r="N38" s="34"/>
    </row>
    <row r="39" spans="1:14" s="35" customFormat="1" ht="14.25">
      <c r="A39" s="34"/>
      <c r="B39" s="95"/>
      <c r="C39" s="37"/>
      <c r="D39" s="34"/>
      <c r="E39" s="34"/>
      <c r="F39" s="34"/>
      <c r="G39" s="34"/>
      <c r="H39" s="34"/>
      <c r="I39" s="34"/>
      <c r="J39" s="34"/>
      <c r="K39" s="34"/>
      <c r="L39" s="34"/>
      <c r="M39" s="34"/>
      <c r="N39" s="34"/>
    </row>
    <row r="40" spans="1:14" ht="14.25">
      <c r="A40" s="9"/>
      <c r="B40" s="95"/>
      <c r="C40" s="37"/>
      <c r="D40" s="9"/>
      <c r="E40" s="9"/>
      <c r="F40" s="9"/>
      <c r="G40" s="9"/>
      <c r="H40" s="9"/>
      <c r="I40" s="9"/>
      <c r="J40" s="9"/>
      <c r="K40" s="9"/>
      <c r="L40" s="9"/>
      <c r="M40" s="9"/>
      <c r="N40" s="9"/>
    </row>
    <row r="41" spans="1:14" ht="14.25">
      <c r="A41" s="9"/>
      <c r="B41" s="95"/>
      <c r="C41" s="37"/>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17">
    <mergeCell ref="K2:L4"/>
    <mergeCell ref="M2:M4"/>
    <mergeCell ref="A8:M8"/>
    <mergeCell ref="B23:C25"/>
    <mergeCell ref="B11:C16"/>
    <mergeCell ref="D11:E13"/>
    <mergeCell ref="F11:L13"/>
    <mergeCell ref="D14:E16"/>
    <mergeCell ref="A62:M62"/>
    <mergeCell ref="F14:L16"/>
    <mergeCell ref="B29:C31"/>
    <mergeCell ref="D29:L31"/>
    <mergeCell ref="D23:G25"/>
    <mergeCell ref="H23:H25"/>
    <mergeCell ref="I23:L25"/>
    <mergeCell ref="B26:C28"/>
    <mergeCell ref="D26:L28"/>
  </mergeCells>
  <conditionalFormatting sqref="D23:L31">
    <cfRule type="expression" priority="3" dxfId="5" stopIfTrue="1">
      <formula>$D$14="○"</formula>
    </cfRule>
    <cfRule type="expression" priority="4" dxfId="4" stopIfTrue="1">
      <formula>$D$11="○"</formula>
    </cfRule>
  </conditionalFormatting>
  <conditionalFormatting sqref="C38:C41">
    <cfRule type="expression" priority="7" dxfId="166" stopIfTrue="1">
      <formula>$B$33="■"</formula>
    </cfRule>
  </conditionalFormatting>
  <dataValidations count="3">
    <dataValidation type="list" allowBlank="1" showInputMessage="1" showErrorMessage="1" sqref="D14:E16">
      <formula1>$M$14:$M$15</formula1>
    </dataValidation>
    <dataValidation type="list" allowBlank="1" showInputMessage="1" showErrorMessage="1" sqref="D11:E13">
      <formula1>$M$11:$M$12</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28">
    <tabColor rgb="FFFFFF00"/>
  </sheetPr>
  <dimension ref="A1:AO61"/>
  <sheetViews>
    <sheetView showGridLines="0" view="pageBreakPreview" zoomScaleSheetLayoutView="100" zoomScalePageLayoutView="0" workbookViewId="0" topLeftCell="A8">
      <selection activeCell="A60" sqref="A60:M60"/>
    </sheetView>
  </sheetViews>
  <sheetFormatPr defaultColWidth="6.57421875" defaultRowHeight="15"/>
  <cols>
    <col min="1" max="2" width="6.421875" style="11" customWidth="1"/>
    <col min="3" max="3" width="8.28125" style="11" customWidth="1"/>
    <col min="4" max="4" width="5.140625" style="11" customWidth="1"/>
    <col min="5"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255</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89" t="s">
        <v>377</v>
      </c>
      <c r="B8" s="389"/>
      <c r="C8" s="389"/>
      <c r="D8" s="389"/>
      <c r="E8" s="389"/>
      <c r="F8" s="389"/>
      <c r="G8" s="389"/>
      <c r="H8" s="389"/>
      <c r="I8" s="389"/>
      <c r="J8" s="389"/>
      <c r="K8" s="389"/>
      <c r="L8" s="389"/>
      <c r="M8" s="389"/>
      <c r="N8" s="9"/>
    </row>
    <row r="9" spans="1:14" ht="13.5">
      <c r="A9" s="165"/>
      <c r="B9" s="165"/>
      <c r="C9" s="165"/>
      <c r="D9" s="165"/>
      <c r="E9" s="165"/>
      <c r="F9" s="165"/>
      <c r="G9" s="165"/>
      <c r="H9" s="165"/>
      <c r="I9" s="165"/>
      <c r="J9" s="165"/>
      <c r="K9" s="165"/>
      <c r="L9" s="165"/>
      <c r="M9" s="165"/>
      <c r="N9" s="9"/>
    </row>
    <row r="10" spans="1:14" ht="16.5" customHeight="1">
      <c r="A10" s="9"/>
      <c r="B10" s="781" t="s">
        <v>378</v>
      </c>
      <c r="C10" s="782"/>
      <c r="D10" s="328"/>
      <c r="E10" s="329"/>
      <c r="F10" s="732" t="s">
        <v>314</v>
      </c>
      <c r="G10" s="732"/>
      <c r="H10" s="732"/>
      <c r="I10" s="732"/>
      <c r="J10" s="732"/>
      <c r="K10" s="732"/>
      <c r="L10" s="733"/>
      <c r="M10" s="10" t="s">
        <v>105</v>
      </c>
      <c r="N10" s="9"/>
    </row>
    <row r="11" spans="1:14" ht="16.5" customHeight="1">
      <c r="A11" s="9"/>
      <c r="B11" s="783"/>
      <c r="C11" s="784"/>
      <c r="D11" s="330"/>
      <c r="E11" s="331"/>
      <c r="F11" s="734"/>
      <c r="G11" s="734"/>
      <c r="H11" s="734"/>
      <c r="I11" s="734"/>
      <c r="J11" s="734"/>
      <c r="K11" s="734"/>
      <c r="L11" s="735"/>
      <c r="M11" s="10"/>
      <c r="N11" s="9"/>
    </row>
    <row r="12" spans="1:14" ht="16.5" customHeight="1">
      <c r="A12" s="9"/>
      <c r="B12" s="783"/>
      <c r="C12" s="784"/>
      <c r="D12" s="332"/>
      <c r="E12" s="333"/>
      <c r="F12" s="736"/>
      <c r="G12" s="736"/>
      <c r="H12" s="736"/>
      <c r="I12" s="736"/>
      <c r="J12" s="736"/>
      <c r="K12" s="736"/>
      <c r="L12" s="737"/>
      <c r="M12" s="10"/>
      <c r="N12" s="9"/>
    </row>
    <row r="13" spans="1:14" ht="16.5" customHeight="1">
      <c r="A13" s="9"/>
      <c r="B13" s="783"/>
      <c r="C13" s="784"/>
      <c r="D13" s="328"/>
      <c r="E13" s="329"/>
      <c r="F13" s="732" t="s">
        <v>315</v>
      </c>
      <c r="G13" s="732"/>
      <c r="H13" s="732"/>
      <c r="I13" s="732"/>
      <c r="J13" s="732"/>
      <c r="K13" s="732"/>
      <c r="L13" s="733"/>
      <c r="M13" s="10" t="s">
        <v>105</v>
      </c>
      <c r="N13" s="9"/>
    </row>
    <row r="14" spans="1:14" ht="16.5" customHeight="1">
      <c r="A14" s="9"/>
      <c r="B14" s="783"/>
      <c r="C14" s="784"/>
      <c r="D14" s="330"/>
      <c r="E14" s="331"/>
      <c r="F14" s="734"/>
      <c r="G14" s="734"/>
      <c r="H14" s="734"/>
      <c r="I14" s="734"/>
      <c r="J14" s="734"/>
      <c r="K14" s="734"/>
      <c r="L14" s="735"/>
      <c r="M14" s="10"/>
      <c r="N14" s="9"/>
    </row>
    <row r="15" spans="1:41" ht="16.5" customHeight="1">
      <c r="A15" s="9"/>
      <c r="B15" s="908"/>
      <c r="C15" s="909"/>
      <c r="D15" s="332"/>
      <c r="E15" s="333"/>
      <c r="F15" s="736"/>
      <c r="G15" s="736"/>
      <c r="H15" s="736"/>
      <c r="I15" s="736"/>
      <c r="J15" s="736"/>
      <c r="K15" s="736"/>
      <c r="L15" s="737"/>
      <c r="M15" s="9"/>
      <c r="N15" s="9"/>
      <c r="AO15" s="9"/>
    </row>
    <row r="16" spans="1:14" ht="13.5">
      <c r="A16" s="9"/>
      <c r="B16" s="13"/>
      <c r="C16" s="13"/>
      <c r="D16" s="32" t="str">
        <f>IF(COUNTBLANK(D10:E15)=12,"　↑　該当する方に○",IF(COUNTBLANK(D10:E15)=10,"　↑　どちらか一方に○",""))</f>
        <v>　↑　該当する方に○</v>
      </c>
      <c r="E16" s="33"/>
      <c r="F16" s="13"/>
      <c r="G16" s="13"/>
      <c r="H16" s="13"/>
      <c r="I16" s="13"/>
      <c r="J16" s="13"/>
      <c r="K16" s="13"/>
      <c r="L16" s="13"/>
      <c r="M16" s="9"/>
      <c r="N16" s="9"/>
    </row>
    <row r="17" spans="1:14" ht="13.5">
      <c r="A17" s="9"/>
      <c r="B17" s="13"/>
      <c r="C17" s="13"/>
      <c r="D17" s="91"/>
      <c r="E17" s="1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83" t="s">
        <v>38</v>
      </c>
      <c r="C22" s="183"/>
      <c r="D22" s="91">
        <f>IF(D10="○","　↓　記入してください。","")</f>
      </c>
      <c r="E22" s="13"/>
      <c r="F22" s="13"/>
      <c r="G22" s="13"/>
      <c r="H22" s="13"/>
      <c r="I22" s="13"/>
      <c r="J22" s="13"/>
      <c r="K22" s="13"/>
      <c r="L22" s="13"/>
      <c r="M22" s="9"/>
      <c r="N22" s="9"/>
    </row>
    <row r="23" spans="1:14" ht="13.5" customHeight="1">
      <c r="A23" s="9"/>
      <c r="B23" s="781" t="s">
        <v>385</v>
      </c>
      <c r="C23" s="782"/>
      <c r="D23" s="910"/>
      <c r="E23" s="911"/>
      <c r="F23" s="911"/>
      <c r="G23" s="911"/>
      <c r="H23" s="911"/>
      <c r="I23" s="911"/>
      <c r="J23" s="911"/>
      <c r="K23" s="911"/>
      <c r="L23" s="912"/>
      <c r="M23" s="9"/>
      <c r="N23" s="9"/>
    </row>
    <row r="24" spans="1:14" ht="13.5" customHeight="1">
      <c r="A24" s="9"/>
      <c r="B24" s="783"/>
      <c r="C24" s="784"/>
      <c r="D24" s="913"/>
      <c r="E24" s="914"/>
      <c r="F24" s="914"/>
      <c r="G24" s="914"/>
      <c r="H24" s="914"/>
      <c r="I24" s="914"/>
      <c r="J24" s="914"/>
      <c r="K24" s="914"/>
      <c r="L24" s="915"/>
      <c r="M24" s="9"/>
      <c r="N24" s="9"/>
    </row>
    <row r="25" spans="1:14" ht="13.5" customHeight="1">
      <c r="A25" s="9"/>
      <c r="B25" s="908"/>
      <c r="C25" s="909"/>
      <c r="D25" s="916"/>
      <c r="E25" s="917"/>
      <c r="F25" s="917"/>
      <c r="G25" s="917"/>
      <c r="H25" s="917"/>
      <c r="I25" s="917"/>
      <c r="J25" s="917"/>
      <c r="K25" s="917"/>
      <c r="L25" s="918"/>
      <c r="M25" s="9"/>
      <c r="N25" s="9"/>
    </row>
    <row r="26" spans="1:14" ht="13.5">
      <c r="A26" s="9"/>
      <c r="B26" s="13"/>
      <c r="C26" s="13"/>
      <c r="D26" s="13"/>
      <c r="E26" s="13"/>
      <c r="F26" s="13"/>
      <c r="G26" s="13"/>
      <c r="H26" s="13"/>
      <c r="I26" s="13"/>
      <c r="J26" s="13"/>
      <c r="K26" s="13"/>
      <c r="L26" s="13"/>
      <c r="M26" s="9"/>
      <c r="N26" s="9"/>
    </row>
    <row r="27" spans="1:14" s="35" customFormat="1" ht="14.25">
      <c r="A27" s="34"/>
      <c r="B27" s="138" t="s">
        <v>263</v>
      </c>
      <c r="C27" s="34"/>
      <c r="D27" s="34"/>
      <c r="E27" s="34"/>
      <c r="F27" s="34"/>
      <c r="G27" s="34"/>
      <c r="H27" s="34"/>
      <c r="I27" s="34"/>
      <c r="J27" s="34"/>
      <c r="K27" s="34"/>
      <c r="L27" s="34"/>
      <c r="M27" s="34"/>
      <c r="N27" s="34"/>
    </row>
    <row r="28" spans="1:14" ht="13.5">
      <c r="A28" s="9"/>
      <c r="B28" s="13"/>
      <c r="C28" s="13"/>
      <c r="D28" s="13"/>
      <c r="E28" s="13"/>
      <c r="F28" s="13"/>
      <c r="G28" s="13"/>
      <c r="H28" s="13"/>
      <c r="I28" s="13"/>
      <c r="J28" s="13"/>
      <c r="K28" s="13"/>
      <c r="L28" s="13"/>
      <c r="M28" s="9"/>
      <c r="N28" s="9"/>
    </row>
    <row r="29" spans="1:14" s="35" customFormat="1" ht="13.5">
      <c r="A29" s="34"/>
      <c r="B29" s="22"/>
      <c r="C29" s="34"/>
      <c r="D29" s="34"/>
      <c r="E29" s="34"/>
      <c r="F29" s="34"/>
      <c r="G29" s="34"/>
      <c r="H29" s="34"/>
      <c r="I29" s="34"/>
      <c r="J29" s="34"/>
      <c r="K29" s="34"/>
      <c r="L29" s="34"/>
      <c r="M29" s="34"/>
      <c r="N29" s="34"/>
    </row>
    <row r="30" spans="1:14" s="35" customFormat="1" ht="14.25">
      <c r="A30" s="34"/>
      <c r="B30" s="95"/>
      <c r="C30" s="127"/>
      <c r="D30" s="34"/>
      <c r="E30" s="34"/>
      <c r="F30" s="34"/>
      <c r="G30" s="34"/>
      <c r="H30" s="34"/>
      <c r="I30" s="34"/>
      <c r="J30" s="34"/>
      <c r="K30" s="34"/>
      <c r="L30" s="34"/>
      <c r="M30" s="34"/>
      <c r="N30" s="34"/>
    </row>
    <row r="31" spans="1:14" s="35" customFormat="1" ht="13.5">
      <c r="A31" s="34"/>
      <c r="B31" s="22"/>
      <c r="C31" s="34"/>
      <c r="D31" s="34"/>
      <c r="E31" s="34"/>
      <c r="F31" s="34"/>
      <c r="G31" s="34"/>
      <c r="H31" s="34"/>
      <c r="I31" s="34"/>
      <c r="J31" s="34"/>
      <c r="K31" s="34"/>
      <c r="L31" s="34"/>
      <c r="M31" s="34"/>
      <c r="N31" s="34"/>
    </row>
    <row r="32" spans="1:14" s="35" customFormat="1" ht="14.25">
      <c r="A32" s="34"/>
      <c r="B32" s="95"/>
      <c r="C32" s="34"/>
      <c r="D32" s="34"/>
      <c r="E32" s="34"/>
      <c r="F32" s="34"/>
      <c r="G32" s="34"/>
      <c r="H32" s="34"/>
      <c r="I32" s="34"/>
      <c r="J32" s="34"/>
      <c r="K32" s="34"/>
      <c r="L32" s="34"/>
      <c r="M32" s="34"/>
      <c r="N32" s="34"/>
    </row>
    <row r="33" spans="1:14" ht="14.25">
      <c r="A33" s="9"/>
      <c r="B33" s="36"/>
      <c r="C33" s="9"/>
      <c r="D33" s="9"/>
      <c r="E33" s="9"/>
      <c r="F33" s="9"/>
      <c r="G33" s="9"/>
      <c r="H33" s="9"/>
      <c r="I33" s="9"/>
      <c r="J33" s="9"/>
      <c r="K33" s="9"/>
      <c r="L33" s="9"/>
      <c r="M33" s="9"/>
      <c r="N33" s="9"/>
    </row>
    <row r="34" spans="1:14" ht="14.25">
      <c r="A34" s="9"/>
      <c r="B34" s="95"/>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ht="13.5">
      <c r="A36" s="9"/>
      <c r="B36" s="9"/>
      <c r="C36" s="9"/>
      <c r="D36" s="9"/>
      <c r="E36" s="9"/>
      <c r="F36" s="9"/>
      <c r="G36" s="9"/>
      <c r="H36" s="9"/>
      <c r="I36" s="9"/>
      <c r="J36" s="9"/>
      <c r="K36" s="9"/>
      <c r="L36" s="9"/>
      <c r="M36" s="9"/>
      <c r="N36" s="9"/>
    </row>
    <row r="37" spans="1:14" ht="13.5">
      <c r="A37" s="9"/>
      <c r="B37" s="9"/>
      <c r="C37" s="9"/>
      <c r="D37" s="9"/>
      <c r="E37" s="9"/>
      <c r="F37" s="9"/>
      <c r="G37" s="9"/>
      <c r="H37" s="9"/>
      <c r="I37" s="9"/>
      <c r="J37" s="9"/>
      <c r="K37" s="9"/>
      <c r="L37" s="9"/>
      <c r="M37" s="9"/>
      <c r="N37" s="9"/>
    </row>
    <row r="38" spans="1:14" ht="13.5">
      <c r="A38" s="9"/>
      <c r="B38" s="9"/>
      <c r="C38" s="9"/>
      <c r="D38" s="9"/>
      <c r="E38" s="9"/>
      <c r="F38" s="9"/>
      <c r="G38" s="9"/>
      <c r="H38" s="9"/>
      <c r="I38" s="9"/>
      <c r="J38" s="9"/>
      <c r="K38" s="9"/>
      <c r="L38" s="9"/>
      <c r="M38" s="9"/>
      <c r="N38" s="9"/>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8.75">
      <c r="A60" s="738" t="s">
        <v>185</v>
      </c>
      <c r="B60" s="316"/>
      <c r="C60" s="316"/>
      <c r="D60" s="316"/>
      <c r="E60" s="316"/>
      <c r="F60" s="316"/>
      <c r="G60" s="316"/>
      <c r="H60" s="316"/>
      <c r="I60" s="316"/>
      <c r="J60" s="316"/>
      <c r="K60" s="316"/>
      <c r="L60" s="316"/>
      <c r="M60" s="316"/>
      <c r="N60" s="9"/>
    </row>
    <row r="61" spans="1:14" ht="13.5">
      <c r="A61" s="9"/>
      <c r="B61" s="9"/>
      <c r="C61" s="9"/>
      <c r="D61" s="9"/>
      <c r="E61" s="9"/>
      <c r="F61" s="9"/>
      <c r="G61" s="9"/>
      <c r="H61" s="9"/>
      <c r="I61" s="9"/>
      <c r="J61" s="9"/>
      <c r="K61" s="9"/>
      <c r="L61" s="9"/>
      <c r="M61" s="9"/>
      <c r="N61" s="9"/>
    </row>
  </sheetData>
  <sheetProtection sheet="1" objects="1" formatCells="0" selectLockedCells="1"/>
  <mergeCells count="11">
    <mergeCell ref="F10:L12"/>
    <mergeCell ref="D13:E15"/>
    <mergeCell ref="F13:L15"/>
    <mergeCell ref="B23:C25"/>
    <mergeCell ref="D23:L25"/>
    <mergeCell ref="A60:M60"/>
    <mergeCell ref="K2:L4"/>
    <mergeCell ref="M2:M4"/>
    <mergeCell ref="A8:M8"/>
    <mergeCell ref="B10:C15"/>
    <mergeCell ref="D10:E12"/>
  </mergeCells>
  <conditionalFormatting sqref="B23:C25 D23">
    <cfRule type="expression" priority="2" dxfId="31" stopIfTrue="1">
      <formula>$D$13="○"</formula>
    </cfRule>
  </conditionalFormatting>
  <conditionalFormatting sqref="D22">
    <cfRule type="expression" priority="1" dxfId="167" stopIfTrue="1">
      <formula>$D$12="○"</formula>
    </cfRule>
  </conditionalFormatting>
  <dataValidations count="2">
    <dataValidation type="list" allowBlank="1" showInputMessage="1" showErrorMessage="1" sqref="D13:E15">
      <formula1>$M$13:$M$14</formula1>
    </dataValidation>
    <dataValidation type="list" allowBlank="1" showInputMessage="1" showErrorMessage="1" sqref="D10:E12">
      <formula1>$M$10:$M$11</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9">
    <tabColor rgb="FFFFFF00"/>
  </sheetPr>
  <dimension ref="A1:T52"/>
  <sheetViews>
    <sheetView showGridLines="0" view="pageBreakPreview" zoomScaleSheetLayoutView="100" zoomScalePageLayoutView="0" workbookViewId="0" topLeftCell="A22">
      <selection activeCell="M25" sqref="M25"/>
    </sheetView>
  </sheetViews>
  <sheetFormatPr defaultColWidth="6.57421875" defaultRowHeight="15"/>
  <cols>
    <col min="1" max="2" width="6.421875" style="11" customWidth="1"/>
    <col min="3" max="3" width="7.421875" style="11" customWidth="1"/>
    <col min="4" max="10" width="4.28125" style="11" customWidth="1"/>
    <col min="11" max="11" width="1.8515625" style="11" customWidth="1"/>
    <col min="12" max="12" width="4.57421875" style="11" customWidth="1"/>
    <col min="13" max="13" width="4.140625" style="11" customWidth="1"/>
    <col min="14" max="14" width="2.28125" style="11" customWidth="1"/>
    <col min="15" max="15" width="4.140625" style="11" customWidth="1"/>
    <col min="16" max="16" width="2.28125" style="11" customWidth="1"/>
    <col min="17" max="17" width="3.8515625" style="11" customWidth="1"/>
    <col min="18" max="18" width="7.57421875" style="11" customWidth="1"/>
    <col min="19" max="19" width="6.421875" style="11" customWidth="1"/>
    <col min="20" max="20" width="2.421875" style="11" customWidth="1"/>
    <col min="21" max="16384" width="6.421875" style="11" customWidth="1"/>
  </cols>
  <sheetData>
    <row r="1" spans="1:20" ht="24">
      <c r="A1" s="9"/>
      <c r="B1" s="9"/>
      <c r="C1" s="9"/>
      <c r="D1" s="9"/>
      <c r="E1" s="9"/>
      <c r="F1" s="9"/>
      <c r="G1" s="9"/>
      <c r="H1" s="9"/>
      <c r="I1" s="9"/>
      <c r="J1" s="9"/>
      <c r="K1" s="9"/>
      <c r="L1" s="9"/>
      <c r="M1" s="9"/>
      <c r="N1" s="9"/>
      <c r="O1" s="9"/>
      <c r="P1" s="9"/>
      <c r="Q1" s="9"/>
      <c r="R1" s="9"/>
      <c r="S1" s="166" t="s">
        <v>379</v>
      </c>
      <c r="T1" s="9"/>
    </row>
    <row r="2" spans="1:20" ht="13.5" customHeight="1">
      <c r="A2" s="9"/>
      <c r="B2" s="9"/>
      <c r="C2" s="9"/>
      <c r="D2" s="9"/>
      <c r="E2" s="9"/>
      <c r="F2" s="9"/>
      <c r="G2" s="9"/>
      <c r="H2" s="9"/>
      <c r="I2" s="9"/>
      <c r="J2" s="9"/>
      <c r="K2" s="160"/>
      <c r="L2" s="160"/>
      <c r="M2" s="160"/>
      <c r="N2" s="160"/>
      <c r="O2" s="160"/>
      <c r="P2" s="492" t="s">
        <v>243</v>
      </c>
      <c r="Q2" s="922"/>
      <c r="R2" s="492"/>
      <c r="S2" s="557" t="s">
        <v>256</v>
      </c>
      <c r="T2" s="9"/>
    </row>
    <row r="3" spans="1:20" ht="13.5" customHeight="1">
      <c r="A3" s="9"/>
      <c r="B3" s="9"/>
      <c r="C3" s="9"/>
      <c r="D3" s="9"/>
      <c r="E3" s="9"/>
      <c r="F3" s="9"/>
      <c r="G3" s="9"/>
      <c r="H3" s="9"/>
      <c r="I3" s="9"/>
      <c r="J3" s="9"/>
      <c r="K3" s="160"/>
      <c r="L3" s="160"/>
      <c r="M3" s="160"/>
      <c r="N3" s="160"/>
      <c r="O3" s="160"/>
      <c r="P3" s="492"/>
      <c r="Q3" s="492"/>
      <c r="R3" s="492"/>
      <c r="S3" s="557"/>
      <c r="T3" s="9"/>
    </row>
    <row r="4" spans="1:20" ht="13.5" customHeight="1">
      <c r="A4" s="9"/>
      <c r="B4" s="9"/>
      <c r="C4" s="9"/>
      <c r="D4" s="9"/>
      <c r="E4" s="9"/>
      <c r="F4" s="9"/>
      <c r="G4" s="9"/>
      <c r="H4" s="9"/>
      <c r="I4" s="9"/>
      <c r="J4" s="9"/>
      <c r="K4" s="160"/>
      <c r="L4" s="160"/>
      <c r="M4" s="160"/>
      <c r="N4" s="160"/>
      <c r="O4" s="160"/>
      <c r="P4" s="492"/>
      <c r="Q4" s="492"/>
      <c r="R4" s="492"/>
      <c r="S4" s="557"/>
      <c r="T4" s="9"/>
    </row>
    <row r="5" spans="1:20" ht="13.5">
      <c r="A5" s="9"/>
      <c r="B5" s="9"/>
      <c r="C5" s="9"/>
      <c r="D5" s="9"/>
      <c r="E5" s="9"/>
      <c r="F5" s="9"/>
      <c r="G5" s="9"/>
      <c r="H5" s="9"/>
      <c r="I5" s="9"/>
      <c r="J5" s="9"/>
      <c r="K5" s="9"/>
      <c r="L5" s="9"/>
      <c r="M5" s="9"/>
      <c r="N5" s="9"/>
      <c r="O5" s="9"/>
      <c r="P5" s="9"/>
      <c r="Q5" s="9"/>
      <c r="R5" s="9"/>
      <c r="S5" s="9"/>
      <c r="T5" s="9"/>
    </row>
    <row r="6" spans="1:20" ht="13.5">
      <c r="A6" s="9"/>
      <c r="B6" s="9"/>
      <c r="C6" s="9"/>
      <c r="D6" s="9"/>
      <c r="E6" s="9"/>
      <c r="F6" s="9"/>
      <c r="G6" s="9"/>
      <c r="H6" s="9"/>
      <c r="I6" s="9"/>
      <c r="J6" s="9"/>
      <c r="K6" s="9"/>
      <c r="L6" s="9"/>
      <c r="M6" s="9"/>
      <c r="N6" s="9"/>
      <c r="O6" s="9"/>
      <c r="P6" s="9"/>
      <c r="Q6" s="9"/>
      <c r="R6" s="9"/>
      <c r="S6" s="9"/>
      <c r="T6" s="9"/>
    </row>
    <row r="7" spans="1:20" ht="13.5">
      <c r="A7" s="9"/>
      <c r="B7" s="9"/>
      <c r="C7" s="9"/>
      <c r="D7" s="9"/>
      <c r="E7" s="9"/>
      <c r="F7" s="9"/>
      <c r="G7" s="9"/>
      <c r="H7" s="9"/>
      <c r="I7" s="9"/>
      <c r="J7" s="9"/>
      <c r="K7" s="9"/>
      <c r="L7" s="9"/>
      <c r="M7" s="9"/>
      <c r="N7" s="9"/>
      <c r="O7" s="9"/>
      <c r="P7" s="9"/>
      <c r="Q7" s="9"/>
      <c r="R7" s="9"/>
      <c r="S7" s="9"/>
      <c r="T7" s="9"/>
    </row>
    <row r="8" spans="1:20" ht="17.25">
      <c r="A8" s="314" t="s">
        <v>348</v>
      </c>
      <c r="B8" s="314"/>
      <c r="C8" s="314"/>
      <c r="D8" s="314"/>
      <c r="E8" s="314"/>
      <c r="F8" s="314"/>
      <c r="G8" s="314"/>
      <c r="H8" s="314"/>
      <c r="I8" s="314"/>
      <c r="J8" s="314"/>
      <c r="K8" s="314"/>
      <c r="L8" s="314"/>
      <c r="M8" s="314"/>
      <c r="N8" s="314"/>
      <c r="O8" s="314"/>
      <c r="P8" s="314"/>
      <c r="Q8" s="314"/>
      <c r="R8" s="314"/>
      <c r="S8" s="314"/>
      <c r="T8" s="9"/>
    </row>
    <row r="9" spans="1:20" ht="13.5">
      <c r="A9" s="31"/>
      <c r="B9" s="31"/>
      <c r="C9" s="31"/>
      <c r="D9" s="31"/>
      <c r="E9" s="31"/>
      <c r="F9" s="31"/>
      <c r="G9" s="31"/>
      <c r="H9" s="31"/>
      <c r="I9" s="31"/>
      <c r="J9" s="31"/>
      <c r="K9" s="31"/>
      <c r="L9" s="31"/>
      <c r="M9" s="31"/>
      <c r="N9" s="31"/>
      <c r="O9" s="31"/>
      <c r="P9" s="31"/>
      <c r="Q9" s="31"/>
      <c r="R9" s="31"/>
      <c r="S9" s="31"/>
      <c r="T9" s="9"/>
    </row>
    <row r="10" spans="1:20" ht="13.5">
      <c r="A10" s="9"/>
      <c r="B10" s="9"/>
      <c r="C10" s="9"/>
      <c r="D10" s="9"/>
      <c r="E10" s="9"/>
      <c r="F10" s="9"/>
      <c r="G10" s="9"/>
      <c r="H10" s="9"/>
      <c r="I10" s="9"/>
      <c r="J10" s="9"/>
      <c r="K10" s="9"/>
      <c r="L10" s="9"/>
      <c r="M10" s="9"/>
      <c r="N10" s="9"/>
      <c r="O10" s="9"/>
      <c r="P10" s="9"/>
      <c r="Q10" s="9"/>
      <c r="R10" s="9"/>
      <c r="S10" s="9"/>
      <c r="T10" s="9"/>
    </row>
    <row r="11" spans="1:20" ht="16.5" customHeight="1">
      <c r="A11" s="9"/>
      <c r="B11" s="925" t="s">
        <v>364</v>
      </c>
      <c r="C11" s="926"/>
      <c r="D11" s="328"/>
      <c r="E11" s="329"/>
      <c r="F11" s="297" t="s">
        <v>320</v>
      </c>
      <c r="G11" s="298"/>
      <c r="H11" s="298"/>
      <c r="I11" s="298"/>
      <c r="J11" s="298"/>
      <c r="K11" s="298"/>
      <c r="L11" s="298"/>
      <c r="M11" s="298"/>
      <c r="N11" s="298"/>
      <c r="O11" s="298"/>
      <c r="P11" s="298"/>
      <c r="Q11" s="298"/>
      <c r="R11" s="299"/>
      <c r="S11" s="10" t="s">
        <v>105</v>
      </c>
      <c r="T11" s="9"/>
    </row>
    <row r="12" spans="1:20" ht="16.5" customHeight="1">
      <c r="A12" s="9"/>
      <c r="B12" s="927"/>
      <c r="C12" s="928"/>
      <c r="D12" s="330"/>
      <c r="E12" s="331"/>
      <c r="F12" s="300"/>
      <c r="G12" s="301"/>
      <c r="H12" s="301"/>
      <c r="I12" s="301"/>
      <c r="J12" s="301"/>
      <c r="K12" s="301"/>
      <c r="L12" s="301"/>
      <c r="M12" s="301"/>
      <c r="N12" s="301"/>
      <c r="O12" s="301"/>
      <c r="P12" s="301"/>
      <c r="Q12" s="301"/>
      <c r="R12" s="302"/>
      <c r="S12" s="10"/>
      <c r="T12" s="9"/>
    </row>
    <row r="13" spans="1:20" ht="16.5" customHeight="1">
      <c r="A13" s="9"/>
      <c r="B13" s="927"/>
      <c r="C13" s="928"/>
      <c r="D13" s="332"/>
      <c r="E13" s="333"/>
      <c r="F13" s="303"/>
      <c r="G13" s="303"/>
      <c r="H13" s="303"/>
      <c r="I13" s="303"/>
      <c r="J13" s="303"/>
      <c r="K13" s="303"/>
      <c r="L13" s="303"/>
      <c r="M13" s="303"/>
      <c r="N13" s="303"/>
      <c r="O13" s="303"/>
      <c r="P13" s="303"/>
      <c r="Q13" s="303"/>
      <c r="R13" s="304"/>
      <c r="S13" s="10"/>
      <c r="T13" s="9"/>
    </row>
    <row r="14" spans="1:20" ht="16.5" customHeight="1">
      <c r="A14" s="9"/>
      <c r="B14" s="927"/>
      <c r="C14" s="928"/>
      <c r="D14" s="328"/>
      <c r="E14" s="329"/>
      <c r="F14" s="297" t="s">
        <v>321</v>
      </c>
      <c r="G14" s="298"/>
      <c r="H14" s="298"/>
      <c r="I14" s="298"/>
      <c r="J14" s="298"/>
      <c r="K14" s="298"/>
      <c r="L14" s="298"/>
      <c r="M14" s="298"/>
      <c r="N14" s="298"/>
      <c r="O14" s="298"/>
      <c r="P14" s="298"/>
      <c r="Q14" s="298"/>
      <c r="R14" s="299"/>
      <c r="S14" s="10" t="s">
        <v>105</v>
      </c>
      <c r="T14" s="9"/>
    </row>
    <row r="15" spans="1:20" ht="16.5" customHeight="1">
      <c r="A15" s="9"/>
      <c r="B15" s="927"/>
      <c r="C15" s="928"/>
      <c r="D15" s="330"/>
      <c r="E15" s="331"/>
      <c r="F15" s="300"/>
      <c r="G15" s="301"/>
      <c r="H15" s="301"/>
      <c r="I15" s="301"/>
      <c r="J15" s="301"/>
      <c r="K15" s="301"/>
      <c r="L15" s="301"/>
      <c r="M15" s="301"/>
      <c r="N15" s="301"/>
      <c r="O15" s="301"/>
      <c r="P15" s="301"/>
      <c r="Q15" s="301"/>
      <c r="R15" s="302"/>
      <c r="S15" s="10"/>
      <c r="T15" s="9"/>
    </row>
    <row r="16" spans="1:20" ht="16.5" customHeight="1">
      <c r="A16" s="9"/>
      <c r="B16" s="929"/>
      <c r="C16" s="930"/>
      <c r="D16" s="332"/>
      <c r="E16" s="333"/>
      <c r="F16" s="303"/>
      <c r="G16" s="303"/>
      <c r="H16" s="303"/>
      <c r="I16" s="303"/>
      <c r="J16" s="303"/>
      <c r="K16" s="303"/>
      <c r="L16" s="303"/>
      <c r="M16" s="303"/>
      <c r="N16" s="303"/>
      <c r="O16" s="303"/>
      <c r="P16" s="303"/>
      <c r="Q16" s="303"/>
      <c r="R16" s="304"/>
      <c r="S16" s="9"/>
      <c r="T16" s="9"/>
    </row>
    <row r="17" spans="1:20" ht="13.5">
      <c r="A17" s="9"/>
      <c r="B17" s="13"/>
      <c r="C17" s="13"/>
      <c r="D17" s="32" t="str">
        <f>IF(COUNTBLANK(D11:E16)=12,"　↑　該当する方に○",IF(COUNTBLANK(D11:E16)=10,"　↑　どちらか一方に○",""))</f>
        <v>　↑　該当する方に○</v>
      </c>
      <c r="E17" s="33"/>
      <c r="F17" s="13"/>
      <c r="G17" s="13"/>
      <c r="H17" s="13"/>
      <c r="I17" s="13"/>
      <c r="J17" s="13"/>
      <c r="K17" s="13"/>
      <c r="L17" s="13"/>
      <c r="M17" s="13"/>
      <c r="N17" s="13"/>
      <c r="O17" s="13"/>
      <c r="P17" s="13"/>
      <c r="Q17" s="13"/>
      <c r="R17" s="13"/>
      <c r="S17" s="9"/>
      <c r="T17" s="9"/>
    </row>
    <row r="18" spans="1:20" ht="13.5">
      <c r="A18" s="9"/>
      <c r="B18" s="13"/>
      <c r="C18" s="13"/>
      <c r="D18" s="13"/>
      <c r="E18" s="13"/>
      <c r="F18" s="13"/>
      <c r="G18" s="13"/>
      <c r="H18" s="13"/>
      <c r="I18" s="13"/>
      <c r="J18" s="13"/>
      <c r="K18" s="13"/>
      <c r="L18" s="13"/>
      <c r="M18" s="13"/>
      <c r="N18" s="13"/>
      <c r="O18" s="13"/>
      <c r="P18" s="13"/>
      <c r="Q18" s="13"/>
      <c r="R18" s="13"/>
      <c r="S18" s="9"/>
      <c r="T18" s="9"/>
    </row>
    <row r="19" spans="1:20" ht="13.5">
      <c r="A19" s="9"/>
      <c r="B19" s="13"/>
      <c r="C19" s="13"/>
      <c r="D19" s="13"/>
      <c r="E19" s="13"/>
      <c r="F19" s="13"/>
      <c r="G19" s="13"/>
      <c r="H19" s="13"/>
      <c r="I19" s="13"/>
      <c r="J19" s="13"/>
      <c r="K19" s="13"/>
      <c r="L19" s="13"/>
      <c r="M19" s="13"/>
      <c r="N19" s="13"/>
      <c r="O19" s="13"/>
      <c r="P19" s="13"/>
      <c r="Q19" s="13"/>
      <c r="R19" s="13"/>
      <c r="S19" s="9"/>
      <c r="T19" s="9"/>
    </row>
    <row r="20" spans="1:20" ht="13.5">
      <c r="A20" s="9"/>
      <c r="B20" s="13"/>
      <c r="C20" s="13"/>
      <c r="D20" s="13"/>
      <c r="E20" s="13"/>
      <c r="F20" s="13"/>
      <c r="G20" s="13"/>
      <c r="H20" s="13"/>
      <c r="I20" s="13"/>
      <c r="J20" s="13"/>
      <c r="K20" s="13"/>
      <c r="L20" s="13"/>
      <c r="M20" s="13"/>
      <c r="N20" s="13"/>
      <c r="O20" s="13"/>
      <c r="P20" s="13"/>
      <c r="Q20" s="13"/>
      <c r="R20" s="13"/>
      <c r="S20" s="9"/>
      <c r="T20" s="9"/>
    </row>
    <row r="21" spans="1:20" ht="13.5">
      <c r="A21" s="9"/>
      <c r="B21" s="13"/>
      <c r="C21" s="13"/>
      <c r="D21" s="13"/>
      <c r="E21" s="13"/>
      <c r="F21" s="13"/>
      <c r="G21" s="13"/>
      <c r="H21" s="13"/>
      <c r="I21" s="13"/>
      <c r="J21" s="13"/>
      <c r="K21" s="13"/>
      <c r="L21" s="13"/>
      <c r="M21" s="13"/>
      <c r="N21" s="13"/>
      <c r="O21" s="13"/>
      <c r="P21" s="13"/>
      <c r="Q21" s="13"/>
      <c r="R21" s="13"/>
      <c r="S21" s="9"/>
      <c r="T21" s="9"/>
    </row>
    <row r="22" spans="1:20" ht="13.5">
      <c r="A22" s="9"/>
      <c r="B22" s="9"/>
      <c r="C22" s="9"/>
      <c r="D22" s="9"/>
      <c r="E22" s="9"/>
      <c r="F22" s="9"/>
      <c r="G22" s="9"/>
      <c r="H22" s="9"/>
      <c r="I22" s="9"/>
      <c r="J22" s="9"/>
      <c r="K22" s="9"/>
      <c r="L22" s="9"/>
      <c r="M22" s="9"/>
      <c r="N22" s="9"/>
      <c r="O22" s="9"/>
      <c r="P22" s="9"/>
      <c r="Q22" s="9"/>
      <c r="R22" s="9"/>
      <c r="S22" s="9"/>
      <c r="T22" s="9"/>
    </row>
    <row r="23" spans="1:20" ht="13.5">
      <c r="A23" s="9"/>
      <c r="B23" s="13" t="s">
        <v>322</v>
      </c>
      <c r="C23" s="9"/>
      <c r="D23" s="9"/>
      <c r="E23" s="9"/>
      <c r="F23" s="9"/>
      <c r="G23" s="9"/>
      <c r="H23" s="9"/>
      <c r="I23" s="9"/>
      <c r="J23" s="9"/>
      <c r="K23" s="9"/>
      <c r="L23" s="9"/>
      <c r="M23" s="9"/>
      <c r="N23" s="9"/>
      <c r="O23" s="9"/>
      <c r="P23" s="9"/>
      <c r="Q23" s="9"/>
      <c r="R23" s="9"/>
      <c r="S23" s="9"/>
      <c r="T23" s="9"/>
    </row>
    <row r="24" spans="1:20" ht="35.25" customHeight="1">
      <c r="A24" s="9"/>
      <c r="B24" s="919" t="s">
        <v>346</v>
      </c>
      <c r="C24" s="450"/>
      <c r="D24" s="450"/>
      <c r="E24" s="450"/>
      <c r="F24" s="450"/>
      <c r="G24" s="450"/>
      <c r="H24" s="450"/>
      <c r="I24" s="450"/>
      <c r="J24" s="451"/>
      <c r="K24" s="919" t="s">
        <v>347</v>
      </c>
      <c r="L24" s="920"/>
      <c r="M24" s="920"/>
      <c r="N24" s="920"/>
      <c r="O24" s="920"/>
      <c r="P24" s="920"/>
      <c r="Q24" s="920"/>
      <c r="R24" s="921"/>
      <c r="S24" s="9"/>
      <c r="T24" s="9"/>
    </row>
    <row r="25" spans="1:20" ht="35.25" customHeight="1">
      <c r="A25" s="9"/>
      <c r="B25" s="154"/>
      <c r="C25" s="923" t="s">
        <v>198</v>
      </c>
      <c r="D25" s="924"/>
      <c r="E25" s="924"/>
      <c r="F25" s="924"/>
      <c r="G25" s="924"/>
      <c r="H25" s="924"/>
      <c r="I25" s="924"/>
      <c r="J25" s="924"/>
      <c r="K25" s="156"/>
      <c r="L25" s="157" t="s">
        <v>82</v>
      </c>
      <c r="M25" s="159"/>
      <c r="N25" s="157" t="s">
        <v>83</v>
      </c>
      <c r="O25" s="159"/>
      <c r="P25" s="157" t="s">
        <v>84</v>
      </c>
      <c r="Q25" s="159"/>
      <c r="R25" s="158" t="s">
        <v>345</v>
      </c>
      <c r="S25" s="9"/>
      <c r="T25" s="155"/>
    </row>
    <row r="26" spans="1:20" ht="35.25" customHeight="1">
      <c r="A26" s="9"/>
      <c r="B26" s="154"/>
      <c r="C26" s="923" t="s">
        <v>324</v>
      </c>
      <c r="D26" s="924"/>
      <c r="E26" s="924"/>
      <c r="F26" s="924"/>
      <c r="G26" s="924"/>
      <c r="H26" s="924"/>
      <c r="I26" s="924"/>
      <c r="J26" s="924"/>
      <c r="K26" s="156"/>
      <c r="L26" s="157" t="s">
        <v>82</v>
      </c>
      <c r="M26" s="159"/>
      <c r="N26" s="157" t="s">
        <v>83</v>
      </c>
      <c r="O26" s="159"/>
      <c r="P26" s="157" t="s">
        <v>84</v>
      </c>
      <c r="Q26" s="159"/>
      <c r="R26" s="158" t="s">
        <v>345</v>
      </c>
      <c r="S26" s="9"/>
      <c r="T26" s="155"/>
    </row>
    <row r="27" spans="1:20" ht="35.25" customHeight="1">
      <c r="A27" s="9"/>
      <c r="B27" s="154"/>
      <c r="C27" s="923" t="s">
        <v>325</v>
      </c>
      <c r="D27" s="924"/>
      <c r="E27" s="924"/>
      <c r="F27" s="924"/>
      <c r="G27" s="924"/>
      <c r="H27" s="924"/>
      <c r="I27" s="924"/>
      <c r="J27" s="924"/>
      <c r="K27" s="156"/>
      <c r="L27" s="157" t="s">
        <v>82</v>
      </c>
      <c r="M27" s="159"/>
      <c r="N27" s="157" t="s">
        <v>83</v>
      </c>
      <c r="O27" s="159"/>
      <c r="P27" s="157" t="s">
        <v>84</v>
      </c>
      <c r="Q27" s="159"/>
      <c r="R27" s="158" t="s">
        <v>345</v>
      </c>
      <c r="S27" s="9"/>
      <c r="T27" s="155"/>
    </row>
    <row r="28" spans="1:20" ht="35.25" customHeight="1">
      <c r="A28" s="9"/>
      <c r="B28" s="154"/>
      <c r="C28" s="923" t="s">
        <v>326</v>
      </c>
      <c r="D28" s="924"/>
      <c r="E28" s="924"/>
      <c r="F28" s="924"/>
      <c r="G28" s="924"/>
      <c r="H28" s="924"/>
      <c r="I28" s="924"/>
      <c r="J28" s="924"/>
      <c r="K28" s="156"/>
      <c r="L28" s="157" t="s">
        <v>82</v>
      </c>
      <c r="M28" s="159"/>
      <c r="N28" s="157" t="s">
        <v>83</v>
      </c>
      <c r="O28" s="159"/>
      <c r="P28" s="157" t="s">
        <v>84</v>
      </c>
      <c r="Q28" s="159"/>
      <c r="R28" s="158" t="s">
        <v>345</v>
      </c>
      <c r="S28" s="9"/>
      <c r="T28" s="155"/>
    </row>
    <row r="29" spans="1:20" ht="35.25" customHeight="1">
      <c r="A29" s="9"/>
      <c r="B29" s="154"/>
      <c r="C29" s="923" t="s">
        <v>327</v>
      </c>
      <c r="D29" s="924"/>
      <c r="E29" s="924"/>
      <c r="F29" s="924"/>
      <c r="G29" s="924"/>
      <c r="H29" s="924"/>
      <c r="I29" s="924"/>
      <c r="J29" s="924"/>
      <c r="K29" s="156"/>
      <c r="L29" s="157" t="s">
        <v>82</v>
      </c>
      <c r="M29" s="159"/>
      <c r="N29" s="157" t="s">
        <v>83</v>
      </c>
      <c r="O29" s="159"/>
      <c r="P29" s="157" t="s">
        <v>84</v>
      </c>
      <c r="Q29" s="159"/>
      <c r="R29" s="158" t="s">
        <v>345</v>
      </c>
      <c r="S29" s="9"/>
      <c r="T29" s="155"/>
    </row>
    <row r="30" spans="1:20" ht="35.25" customHeight="1">
      <c r="A30" s="9"/>
      <c r="B30" s="154"/>
      <c r="C30" s="923" t="s">
        <v>328</v>
      </c>
      <c r="D30" s="924"/>
      <c r="E30" s="924"/>
      <c r="F30" s="924"/>
      <c r="G30" s="924"/>
      <c r="H30" s="924"/>
      <c r="I30" s="924"/>
      <c r="J30" s="924"/>
      <c r="K30" s="156"/>
      <c r="L30" s="157" t="s">
        <v>82</v>
      </c>
      <c r="M30" s="159"/>
      <c r="N30" s="157" t="s">
        <v>83</v>
      </c>
      <c r="O30" s="159"/>
      <c r="P30" s="157" t="s">
        <v>84</v>
      </c>
      <c r="Q30" s="159"/>
      <c r="R30" s="158" t="s">
        <v>345</v>
      </c>
      <c r="S30" s="9"/>
      <c r="T30" s="155"/>
    </row>
    <row r="31" spans="1:20" ht="35.25" customHeight="1">
      <c r="A31" s="9"/>
      <c r="B31" s="154"/>
      <c r="C31" s="923" t="s">
        <v>323</v>
      </c>
      <c r="D31" s="924"/>
      <c r="E31" s="924"/>
      <c r="F31" s="924"/>
      <c r="G31" s="924"/>
      <c r="H31" s="924"/>
      <c r="I31" s="924"/>
      <c r="J31" s="924"/>
      <c r="K31" s="156"/>
      <c r="L31" s="157" t="s">
        <v>82</v>
      </c>
      <c r="M31" s="159"/>
      <c r="N31" s="157" t="s">
        <v>83</v>
      </c>
      <c r="O31" s="159"/>
      <c r="P31" s="157" t="s">
        <v>84</v>
      </c>
      <c r="Q31" s="159"/>
      <c r="R31" s="158" t="s">
        <v>345</v>
      </c>
      <c r="S31" s="9"/>
      <c r="T31" s="155"/>
    </row>
    <row r="32" spans="1:20" ht="13.5" customHeight="1">
      <c r="A32" s="9"/>
      <c r="B32" s="145"/>
      <c r="C32" s="931"/>
      <c r="D32" s="931"/>
      <c r="E32" s="931"/>
      <c r="F32" s="931"/>
      <c r="G32" s="931"/>
      <c r="H32" s="931"/>
      <c r="I32" s="931"/>
      <c r="J32" s="931"/>
      <c r="K32" s="931"/>
      <c r="L32" s="931"/>
      <c r="M32" s="931"/>
      <c r="N32" s="931"/>
      <c r="O32" s="931"/>
      <c r="P32" s="931"/>
      <c r="Q32" s="931"/>
      <c r="R32" s="931"/>
      <c r="S32" s="9"/>
      <c r="T32" s="9"/>
    </row>
    <row r="33" spans="1:20" s="35" customFormat="1" ht="14.25">
      <c r="A33" s="34"/>
      <c r="B33" s="138" t="s">
        <v>263</v>
      </c>
      <c r="C33" s="34"/>
      <c r="D33" s="34"/>
      <c r="E33" s="34"/>
      <c r="F33" s="34"/>
      <c r="G33" s="34"/>
      <c r="H33" s="34"/>
      <c r="I33" s="34"/>
      <c r="J33" s="34"/>
      <c r="K33" s="34"/>
      <c r="L33" s="34"/>
      <c r="M33" s="34"/>
      <c r="N33" s="34"/>
      <c r="O33" s="34"/>
      <c r="P33" s="34"/>
      <c r="Q33" s="34"/>
      <c r="R33" s="34"/>
      <c r="S33" s="34"/>
      <c r="T33" s="34"/>
    </row>
    <row r="34" spans="1:20" ht="13.5" customHeight="1">
      <c r="A34" s="9"/>
      <c r="B34" s="9"/>
      <c r="C34" s="9"/>
      <c r="D34" s="9"/>
      <c r="E34" s="9"/>
      <c r="F34" s="9"/>
      <c r="G34" s="9"/>
      <c r="H34" s="9"/>
      <c r="I34" s="9"/>
      <c r="J34" s="9"/>
      <c r="K34" s="9"/>
      <c r="L34" s="9"/>
      <c r="M34" s="9"/>
      <c r="N34" s="9"/>
      <c r="O34" s="9"/>
      <c r="P34" s="9"/>
      <c r="Q34" s="9"/>
      <c r="R34" s="9"/>
      <c r="S34" s="9"/>
      <c r="T34" s="9"/>
    </row>
    <row r="35" spans="1:20" ht="13.5">
      <c r="A35" s="9"/>
      <c r="B35" s="9"/>
      <c r="C35" s="9"/>
      <c r="D35" s="9"/>
      <c r="E35" s="9"/>
      <c r="F35" s="9"/>
      <c r="G35" s="9"/>
      <c r="H35" s="9"/>
      <c r="I35" s="9"/>
      <c r="J35" s="9"/>
      <c r="K35" s="9"/>
      <c r="L35" s="9"/>
      <c r="M35" s="9"/>
      <c r="N35" s="9"/>
      <c r="O35" s="9"/>
      <c r="P35" s="9"/>
      <c r="Q35" s="9"/>
      <c r="R35" s="9"/>
      <c r="S35" s="9"/>
      <c r="T35" s="9"/>
    </row>
    <row r="36" spans="1:20" ht="13.5">
      <c r="A36" s="9"/>
      <c r="B36" s="9"/>
      <c r="C36" s="9"/>
      <c r="D36" s="9"/>
      <c r="E36" s="9"/>
      <c r="F36" s="9"/>
      <c r="G36" s="9"/>
      <c r="H36" s="9"/>
      <c r="I36" s="9"/>
      <c r="J36" s="9"/>
      <c r="K36" s="9"/>
      <c r="L36" s="9"/>
      <c r="M36" s="9"/>
      <c r="N36" s="9"/>
      <c r="O36" s="9"/>
      <c r="P36" s="9"/>
      <c r="Q36" s="9"/>
      <c r="R36" s="9"/>
      <c r="S36" s="9"/>
      <c r="T36" s="9"/>
    </row>
    <row r="37" spans="1:20" s="35" customFormat="1" ht="13.5">
      <c r="A37" s="34"/>
      <c r="B37" s="22"/>
      <c r="C37" s="34"/>
      <c r="D37" s="34"/>
      <c r="E37" s="34"/>
      <c r="F37" s="34"/>
      <c r="G37" s="34"/>
      <c r="H37" s="34"/>
      <c r="I37" s="34"/>
      <c r="J37" s="34"/>
      <c r="K37" s="34"/>
      <c r="L37" s="34"/>
      <c r="M37" s="34"/>
      <c r="N37" s="34"/>
      <c r="O37" s="34"/>
      <c r="P37" s="34"/>
      <c r="Q37" s="34"/>
      <c r="R37" s="34"/>
      <c r="S37" s="34"/>
      <c r="T37" s="34"/>
    </row>
    <row r="38" spans="1:20" s="35" customFormat="1" ht="14.25">
      <c r="A38" s="34"/>
      <c r="B38" s="95"/>
      <c r="C38" s="127"/>
      <c r="D38" s="34"/>
      <c r="E38" s="34"/>
      <c r="F38" s="34"/>
      <c r="G38" s="34"/>
      <c r="H38" s="34"/>
      <c r="I38" s="34"/>
      <c r="J38" s="34"/>
      <c r="K38" s="34"/>
      <c r="L38" s="34"/>
      <c r="M38" s="34"/>
      <c r="N38" s="34"/>
      <c r="O38" s="34"/>
      <c r="P38" s="34"/>
      <c r="Q38" s="34"/>
      <c r="R38" s="34"/>
      <c r="S38" s="34"/>
      <c r="T38" s="34"/>
    </row>
    <row r="39" spans="1:20" ht="13.5">
      <c r="A39" s="9"/>
      <c r="B39" s="9"/>
      <c r="C39" s="9"/>
      <c r="D39" s="9"/>
      <c r="E39" s="9"/>
      <c r="F39" s="9"/>
      <c r="G39" s="9"/>
      <c r="H39" s="9"/>
      <c r="I39" s="9"/>
      <c r="J39" s="9"/>
      <c r="K39" s="9"/>
      <c r="L39" s="9"/>
      <c r="M39" s="9"/>
      <c r="N39" s="9"/>
      <c r="O39" s="9"/>
      <c r="P39" s="9"/>
      <c r="Q39" s="9"/>
      <c r="R39" s="9"/>
      <c r="S39" s="9"/>
      <c r="T39" s="9"/>
    </row>
    <row r="40" spans="1:20" ht="13.5">
      <c r="A40" s="9"/>
      <c r="B40" s="9"/>
      <c r="C40" s="9"/>
      <c r="D40" s="9"/>
      <c r="E40" s="9"/>
      <c r="F40" s="9"/>
      <c r="G40" s="9"/>
      <c r="H40" s="9"/>
      <c r="I40" s="9"/>
      <c r="J40" s="9"/>
      <c r="K40" s="9"/>
      <c r="L40" s="9"/>
      <c r="M40" s="9"/>
      <c r="N40" s="9"/>
      <c r="O40" s="9"/>
      <c r="P40" s="9"/>
      <c r="Q40" s="9"/>
      <c r="R40" s="9"/>
      <c r="S40" s="9"/>
      <c r="T40" s="9"/>
    </row>
    <row r="41" spans="1:20" ht="13.5">
      <c r="A41" s="9"/>
      <c r="B41" s="9"/>
      <c r="C41" s="9"/>
      <c r="D41" s="9"/>
      <c r="E41" s="9"/>
      <c r="F41" s="9"/>
      <c r="G41" s="9"/>
      <c r="H41" s="9"/>
      <c r="I41" s="9"/>
      <c r="J41" s="9"/>
      <c r="K41" s="9"/>
      <c r="L41" s="9"/>
      <c r="M41" s="9"/>
      <c r="N41" s="9"/>
      <c r="O41" s="9"/>
      <c r="P41" s="9"/>
      <c r="Q41" s="9"/>
      <c r="R41" s="9"/>
      <c r="S41" s="9"/>
      <c r="T41" s="9"/>
    </row>
    <row r="42" spans="1:20" ht="13.5">
      <c r="A42" s="9"/>
      <c r="B42" s="9"/>
      <c r="C42" s="9"/>
      <c r="D42" s="9"/>
      <c r="E42" s="9"/>
      <c r="F42" s="9"/>
      <c r="G42" s="9"/>
      <c r="H42" s="9"/>
      <c r="I42" s="9"/>
      <c r="J42" s="9"/>
      <c r="K42" s="9"/>
      <c r="L42" s="9"/>
      <c r="M42" s="9"/>
      <c r="N42" s="9"/>
      <c r="O42" s="9"/>
      <c r="P42" s="9"/>
      <c r="Q42" s="9"/>
      <c r="R42" s="9"/>
      <c r="S42" s="9"/>
      <c r="T42" s="9"/>
    </row>
    <row r="43" spans="1:20" ht="13.5">
      <c r="A43" s="9"/>
      <c r="B43" s="9"/>
      <c r="C43" s="9"/>
      <c r="D43" s="9"/>
      <c r="E43" s="9"/>
      <c r="F43" s="9"/>
      <c r="G43" s="9"/>
      <c r="H43" s="9"/>
      <c r="I43" s="9"/>
      <c r="J43" s="9"/>
      <c r="K43" s="9"/>
      <c r="L43" s="9"/>
      <c r="M43" s="9"/>
      <c r="N43" s="9"/>
      <c r="O43" s="9"/>
      <c r="P43" s="9"/>
      <c r="Q43" s="9"/>
      <c r="R43" s="9"/>
      <c r="S43" s="9"/>
      <c r="T43" s="9"/>
    </row>
    <row r="44" spans="1:20" ht="13.5">
      <c r="A44" s="9"/>
      <c r="B44" s="9"/>
      <c r="C44" s="9"/>
      <c r="D44" s="9"/>
      <c r="E44" s="9"/>
      <c r="F44" s="9"/>
      <c r="G44" s="9"/>
      <c r="H44" s="9"/>
      <c r="I44" s="9"/>
      <c r="J44" s="9"/>
      <c r="K44" s="9"/>
      <c r="L44" s="9"/>
      <c r="M44" s="9"/>
      <c r="N44" s="9"/>
      <c r="O44" s="9"/>
      <c r="P44" s="9"/>
      <c r="Q44" s="9"/>
      <c r="R44" s="9"/>
      <c r="S44" s="9"/>
      <c r="T44" s="9"/>
    </row>
    <row r="45" spans="1:20" ht="13.5">
      <c r="A45" s="9"/>
      <c r="B45" s="9"/>
      <c r="C45" s="9"/>
      <c r="D45" s="9"/>
      <c r="E45" s="9"/>
      <c r="F45" s="9"/>
      <c r="G45" s="9"/>
      <c r="H45" s="9"/>
      <c r="I45" s="9"/>
      <c r="J45" s="9"/>
      <c r="K45" s="9"/>
      <c r="L45" s="9"/>
      <c r="M45" s="9"/>
      <c r="N45" s="9"/>
      <c r="O45" s="9"/>
      <c r="P45" s="9"/>
      <c r="Q45" s="9"/>
      <c r="R45" s="9"/>
      <c r="S45" s="9"/>
      <c r="T45" s="9"/>
    </row>
    <row r="46" spans="1:20" ht="13.5">
      <c r="A46" s="9"/>
      <c r="B46" s="9"/>
      <c r="C46" s="9"/>
      <c r="D46" s="9"/>
      <c r="E46" s="9"/>
      <c r="F46" s="9"/>
      <c r="G46" s="9"/>
      <c r="H46" s="9"/>
      <c r="I46" s="9"/>
      <c r="J46" s="9"/>
      <c r="K46" s="9"/>
      <c r="L46" s="9"/>
      <c r="M46" s="9"/>
      <c r="N46" s="9"/>
      <c r="O46" s="9"/>
      <c r="P46" s="9"/>
      <c r="Q46" s="9"/>
      <c r="R46" s="9"/>
      <c r="S46" s="9"/>
      <c r="T46" s="9"/>
    </row>
    <row r="47" spans="1:20" ht="13.5">
      <c r="A47" s="9"/>
      <c r="B47" s="9"/>
      <c r="C47" s="9"/>
      <c r="D47" s="9"/>
      <c r="E47" s="9"/>
      <c r="F47" s="9"/>
      <c r="G47" s="9"/>
      <c r="H47" s="9"/>
      <c r="I47" s="9"/>
      <c r="J47" s="9"/>
      <c r="K47" s="9"/>
      <c r="L47" s="9"/>
      <c r="M47" s="9"/>
      <c r="N47" s="9"/>
      <c r="O47" s="9"/>
      <c r="P47" s="9"/>
      <c r="Q47" s="9"/>
      <c r="R47" s="9"/>
      <c r="S47" s="9"/>
      <c r="T47" s="9"/>
    </row>
    <row r="48" spans="1:20" ht="18.75">
      <c r="A48" s="316" t="s">
        <v>185</v>
      </c>
      <c r="B48" s="316"/>
      <c r="C48" s="316"/>
      <c r="D48" s="316"/>
      <c r="E48" s="316"/>
      <c r="F48" s="316"/>
      <c r="G48" s="316"/>
      <c r="H48" s="316"/>
      <c r="I48" s="316"/>
      <c r="J48" s="316"/>
      <c r="K48" s="316"/>
      <c r="L48" s="316"/>
      <c r="M48" s="316"/>
      <c r="N48" s="316"/>
      <c r="O48" s="316"/>
      <c r="P48" s="316"/>
      <c r="Q48" s="316"/>
      <c r="R48" s="316"/>
      <c r="S48" s="316"/>
      <c r="T48" s="9"/>
    </row>
    <row r="49" spans="1:20" ht="13.5">
      <c r="A49" s="9"/>
      <c r="B49" s="9"/>
      <c r="C49" s="9"/>
      <c r="D49" s="9"/>
      <c r="E49" s="9"/>
      <c r="F49" s="9"/>
      <c r="G49" s="9"/>
      <c r="H49" s="9"/>
      <c r="I49" s="9"/>
      <c r="J49" s="9"/>
      <c r="K49" s="9"/>
      <c r="L49" s="9"/>
      <c r="M49" s="9"/>
      <c r="N49" s="9"/>
      <c r="O49" s="9"/>
      <c r="P49" s="9"/>
      <c r="Q49" s="9"/>
      <c r="R49" s="9"/>
      <c r="S49" s="9"/>
      <c r="T49" s="9"/>
    </row>
    <row r="52" ht="13.5" hidden="1">
      <c r="B52" s="11" t="s">
        <v>105</v>
      </c>
    </row>
    <row r="53" ht="13.5" hidden="1"/>
  </sheetData>
  <sheetProtection sheet="1" objects="1" formatCells="0" selectLockedCells="1"/>
  <mergeCells count="19">
    <mergeCell ref="F14:R16"/>
    <mergeCell ref="S2:S4"/>
    <mergeCell ref="A8:S8"/>
    <mergeCell ref="C32:R32"/>
    <mergeCell ref="C25:J25"/>
    <mergeCell ref="C26:J26"/>
    <mergeCell ref="C27:J27"/>
    <mergeCell ref="C28:J28"/>
    <mergeCell ref="D14:E16"/>
    <mergeCell ref="A48:S48"/>
    <mergeCell ref="B24:J24"/>
    <mergeCell ref="K24:R24"/>
    <mergeCell ref="P2:R4"/>
    <mergeCell ref="C29:J29"/>
    <mergeCell ref="C31:J31"/>
    <mergeCell ref="C30:J30"/>
    <mergeCell ref="B11:C16"/>
    <mergeCell ref="D11:E13"/>
    <mergeCell ref="F11:R13"/>
  </mergeCells>
  <conditionalFormatting sqref="B25:J31">
    <cfRule type="expression" priority="18" dxfId="4" stopIfTrue="1">
      <formula>$D$11="○"</formula>
    </cfRule>
  </conditionalFormatting>
  <conditionalFormatting sqref="K25:R25">
    <cfRule type="expression" priority="17" dxfId="4" stopIfTrue="1">
      <formula>$B$25="○"</formula>
    </cfRule>
  </conditionalFormatting>
  <conditionalFormatting sqref="K26:R26">
    <cfRule type="expression" priority="7" dxfId="4" stopIfTrue="1">
      <formula>$B$26="○"</formula>
    </cfRule>
  </conditionalFormatting>
  <conditionalFormatting sqref="K27:R27">
    <cfRule type="expression" priority="6" dxfId="4" stopIfTrue="1">
      <formula>$B$27="○"</formula>
    </cfRule>
  </conditionalFormatting>
  <conditionalFormatting sqref="K28:R28">
    <cfRule type="expression" priority="5" dxfId="4" stopIfTrue="1">
      <formula>$B$28="○"</formula>
    </cfRule>
  </conditionalFormatting>
  <conditionalFormatting sqref="K29:R29">
    <cfRule type="expression" priority="4" dxfId="4" stopIfTrue="1">
      <formula>$B$29="○"</formula>
    </cfRule>
  </conditionalFormatting>
  <conditionalFormatting sqref="K30:R30">
    <cfRule type="expression" priority="3" dxfId="4" stopIfTrue="1">
      <formula>$B$30="○"</formula>
    </cfRule>
  </conditionalFormatting>
  <conditionalFormatting sqref="K31:R31">
    <cfRule type="expression" priority="2" dxfId="4" stopIfTrue="1">
      <formula>$B$31="○"</formula>
    </cfRule>
  </conditionalFormatting>
  <conditionalFormatting sqref="B25:R31">
    <cfRule type="expression" priority="1" dxfId="5" stopIfTrue="1">
      <formula>$D$14="○"</formula>
    </cfRule>
  </conditionalFormatting>
  <dataValidations count="3">
    <dataValidation type="list" allowBlank="1" showInputMessage="1" showErrorMessage="1" sqref="B25:B31">
      <formula1>$B$52:$B$53</formula1>
    </dataValidation>
    <dataValidation type="list" allowBlank="1" showInputMessage="1" showErrorMessage="1" sqref="D11:E13">
      <formula1>$S$11:$S$12</formula1>
    </dataValidation>
    <dataValidation type="list" allowBlank="1" showInputMessage="1" showErrorMessage="1" sqref="D14:E16">
      <formula1>$S$14:$S$15</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5">
    <tabColor rgb="FFFFFF00"/>
  </sheetPr>
  <dimension ref="A1:AO61"/>
  <sheetViews>
    <sheetView showGridLines="0" view="pageBreakPreview" zoomScaleSheetLayoutView="100" zoomScalePageLayoutView="0" workbookViewId="0" topLeftCell="A37">
      <selection activeCell="A60" sqref="A60:M60"/>
    </sheetView>
  </sheetViews>
  <sheetFormatPr defaultColWidth="6.57421875" defaultRowHeight="15"/>
  <cols>
    <col min="1" max="1" width="4.421875" style="11" customWidth="1"/>
    <col min="2" max="2" width="7.421875" style="11" customWidth="1"/>
    <col min="3" max="3" width="15.00390625" style="11" customWidth="1"/>
    <col min="4" max="6" width="6.421875" style="11" customWidth="1"/>
    <col min="7" max="7" width="5.421875" style="11" customWidth="1"/>
    <col min="8" max="10" width="6.421875" style="11" customWidth="1"/>
    <col min="11" max="11" width="6.7109375" style="11" customWidth="1"/>
    <col min="12" max="12" width="6.00390625" style="11" customWidth="1"/>
    <col min="13" max="13" width="5.57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372</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232</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7.25" customHeight="1">
      <c r="A11" s="9"/>
      <c r="B11" s="925" t="s">
        <v>361</v>
      </c>
      <c r="C11" s="926"/>
      <c r="D11" s="328"/>
      <c r="E11" s="329"/>
      <c r="F11" s="297" t="s">
        <v>320</v>
      </c>
      <c r="G11" s="298"/>
      <c r="H11" s="298"/>
      <c r="I11" s="298"/>
      <c r="J11" s="298"/>
      <c r="K11" s="298"/>
      <c r="L11" s="299"/>
      <c r="M11" s="10" t="s">
        <v>105</v>
      </c>
      <c r="N11" s="10">
        <v>23</v>
      </c>
    </row>
    <row r="12" spans="1:14" ht="17.25" customHeight="1">
      <c r="A12" s="9"/>
      <c r="B12" s="927"/>
      <c r="C12" s="928"/>
      <c r="D12" s="330"/>
      <c r="E12" s="331"/>
      <c r="F12" s="300"/>
      <c r="G12" s="301"/>
      <c r="H12" s="301"/>
      <c r="I12" s="301"/>
      <c r="J12" s="301"/>
      <c r="K12" s="301"/>
      <c r="L12" s="302"/>
      <c r="M12" s="10"/>
      <c r="N12" s="10">
        <v>24</v>
      </c>
    </row>
    <row r="13" spans="1:14" ht="17.25" customHeight="1">
      <c r="A13" s="9"/>
      <c r="B13" s="927"/>
      <c r="C13" s="928"/>
      <c r="D13" s="332"/>
      <c r="E13" s="333"/>
      <c r="F13" s="303"/>
      <c r="G13" s="303"/>
      <c r="H13" s="303"/>
      <c r="I13" s="303"/>
      <c r="J13" s="303"/>
      <c r="K13" s="303"/>
      <c r="L13" s="304"/>
      <c r="M13" s="10"/>
      <c r="N13" s="9"/>
    </row>
    <row r="14" spans="1:14" ht="17.25" customHeight="1">
      <c r="A14" s="9"/>
      <c r="B14" s="927"/>
      <c r="C14" s="928"/>
      <c r="D14" s="328"/>
      <c r="E14" s="329"/>
      <c r="F14" s="297" t="s">
        <v>321</v>
      </c>
      <c r="G14" s="298"/>
      <c r="H14" s="298"/>
      <c r="I14" s="298"/>
      <c r="J14" s="298"/>
      <c r="K14" s="298"/>
      <c r="L14" s="299"/>
      <c r="M14" s="10" t="s">
        <v>105</v>
      </c>
      <c r="N14" s="9"/>
    </row>
    <row r="15" spans="1:14" ht="17.25" customHeight="1">
      <c r="A15" s="9"/>
      <c r="B15" s="927"/>
      <c r="C15" s="928"/>
      <c r="D15" s="330"/>
      <c r="E15" s="331"/>
      <c r="F15" s="300"/>
      <c r="G15" s="301"/>
      <c r="H15" s="301"/>
      <c r="I15" s="301"/>
      <c r="J15" s="301"/>
      <c r="K15" s="301"/>
      <c r="L15" s="302"/>
      <c r="M15" s="10"/>
      <c r="N15" s="9"/>
    </row>
    <row r="16" spans="1:14" ht="17.25" customHeight="1">
      <c r="A16" s="9"/>
      <c r="B16" s="929"/>
      <c r="C16" s="930"/>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322</v>
      </c>
      <c r="C22" s="13"/>
      <c r="D22" s="13"/>
      <c r="E22" s="13"/>
      <c r="F22" s="13"/>
      <c r="G22" s="13"/>
      <c r="H22" s="13"/>
      <c r="I22" s="13"/>
      <c r="J22" s="13"/>
      <c r="K22" s="13"/>
      <c r="L22" s="13"/>
      <c r="M22" s="9"/>
      <c r="N22" s="9"/>
    </row>
    <row r="23" spans="1:14" ht="13.5" customHeight="1">
      <c r="A23" s="9"/>
      <c r="B23" s="646" t="s">
        <v>41</v>
      </c>
      <c r="C23" s="688"/>
      <c r="D23" s="689" t="s">
        <v>85</v>
      </c>
      <c r="E23" s="690"/>
      <c r="F23" s="690"/>
      <c r="G23" s="690"/>
      <c r="H23" s="949"/>
      <c r="I23" s="698" t="s">
        <v>41</v>
      </c>
      <c r="J23" s="698"/>
      <c r="K23" s="698"/>
      <c r="L23" s="699"/>
      <c r="M23" s="9"/>
      <c r="N23" s="9"/>
    </row>
    <row r="24" spans="1:14" ht="13.5" customHeight="1">
      <c r="A24" s="9"/>
      <c r="B24" s="688"/>
      <c r="C24" s="688"/>
      <c r="D24" s="691"/>
      <c r="E24" s="692"/>
      <c r="F24" s="692"/>
      <c r="G24" s="692"/>
      <c r="H24" s="950"/>
      <c r="I24" s="700"/>
      <c r="J24" s="700"/>
      <c r="K24" s="700"/>
      <c r="L24" s="701"/>
      <c r="M24" s="9"/>
      <c r="N24" s="9"/>
    </row>
    <row r="25" spans="1:14" ht="13.5" customHeight="1">
      <c r="A25" s="9"/>
      <c r="B25" s="688"/>
      <c r="C25" s="688"/>
      <c r="D25" s="693"/>
      <c r="E25" s="694"/>
      <c r="F25" s="694"/>
      <c r="G25" s="694"/>
      <c r="H25" s="951"/>
      <c r="I25" s="702"/>
      <c r="J25" s="702"/>
      <c r="K25" s="702"/>
      <c r="L25" s="703"/>
      <c r="M25" s="9"/>
      <c r="N25" s="9"/>
    </row>
    <row r="26" spans="1:14" ht="13.5" customHeight="1">
      <c r="A26" s="9"/>
      <c r="B26" s="646" t="s">
        <v>32</v>
      </c>
      <c r="C26" s="688"/>
      <c r="D26" s="940"/>
      <c r="E26" s="941"/>
      <c r="F26" s="941"/>
      <c r="G26" s="941"/>
      <c r="H26" s="941"/>
      <c r="I26" s="941"/>
      <c r="J26" s="941"/>
      <c r="K26" s="941"/>
      <c r="L26" s="942"/>
      <c r="M26" s="9"/>
      <c r="N26" s="9"/>
    </row>
    <row r="27" spans="1:14" ht="13.5">
      <c r="A27" s="9"/>
      <c r="B27" s="688"/>
      <c r="C27" s="688"/>
      <c r="D27" s="943"/>
      <c r="E27" s="944"/>
      <c r="F27" s="944"/>
      <c r="G27" s="944"/>
      <c r="H27" s="944"/>
      <c r="I27" s="944"/>
      <c r="J27" s="944"/>
      <c r="K27" s="944"/>
      <c r="L27" s="945"/>
      <c r="M27" s="9"/>
      <c r="N27" s="9"/>
    </row>
    <row r="28" spans="1:14" ht="13.5">
      <c r="A28" s="9"/>
      <c r="B28" s="688"/>
      <c r="C28" s="688"/>
      <c r="D28" s="946"/>
      <c r="E28" s="947"/>
      <c r="F28" s="947"/>
      <c r="G28" s="947"/>
      <c r="H28" s="947"/>
      <c r="I28" s="947"/>
      <c r="J28" s="947"/>
      <c r="K28" s="947"/>
      <c r="L28" s="948"/>
      <c r="M28" s="9"/>
      <c r="N28" s="9"/>
    </row>
    <row r="29" spans="1:14" ht="13.5" customHeight="1">
      <c r="A29" s="9"/>
      <c r="B29" s="334" t="s">
        <v>261</v>
      </c>
      <c r="C29" s="335"/>
      <c r="D29" s="940"/>
      <c r="E29" s="941"/>
      <c r="F29" s="941"/>
      <c r="G29" s="941"/>
      <c r="H29" s="941"/>
      <c r="I29" s="941"/>
      <c r="J29" s="941"/>
      <c r="K29" s="941"/>
      <c r="L29" s="942"/>
      <c r="M29" s="9"/>
      <c r="N29" s="9"/>
    </row>
    <row r="30" spans="1:14" ht="13.5">
      <c r="A30" s="9"/>
      <c r="B30" s="336"/>
      <c r="C30" s="337"/>
      <c r="D30" s="943"/>
      <c r="E30" s="944"/>
      <c r="F30" s="944"/>
      <c r="G30" s="944"/>
      <c r="H30" s="944"/>
      <c r="I30" s="944"/>
      <c r="J30" s="944"/>
      <c r="K30" s="944"/>
      <c r="L30" s="945"/>
      <c r="M30" s="9"/>
      <c r="N30" s="9"/>
    </row>
    <row r="31" spans="1:14" ht="13.5">
      <c r="A31" s="9"/>
      <c r="B31" s="338"/>
      <c r="C31" s="339"/>
      <c r="D31" s="946"/>
      <c r="E31" s="947"/>
      <c r="F31" s="947"/>
      <c r="G31" s="947"/>
      <c r="H31" s="947"/>
      <c r="I31" s="947"/>
      <c r="J31" s="947"/>
      <c r="K31" s="947"/>
      <c r="L31" s="948"/>
      <c r="M31" s="9"/>
      <c r="N31" s="9"/>
    </row>
    <row r="32" spans="1:14" ht="13.5">
      <c r="A32" s="9"/>
      <c r="B32" s="85"/>
      <c r="C32" s="85"/>
      <c r="D32" s="90"/>
      <c r="E32" s="90"/>
      <c r="F32" s="90"/>
      <c r="G32" s="90"/>
      <c r="H32" s="90"/>
      <c r="I32" s="90"/>
      <c r="J32" s="90"/>
      <c r="K32" s="90"/>
      <c r="L32" s="90"/>
      <c r="M32" s="9"/>
      <c r="N32" s="9"/>
    </row>
    <row r="33" spans="1:14" ht="13.5">
      <c r="A33" s="9"/>
      <c r="B33" s="9"/>
      <c r="C33" s="9"/>
      <c r="D33" s="9"/>
      <c r="E33" s="9"/>
      <c r="F33" s="9"/>
      <c r="G33" s="9"/>
      <c r="H33" s="9"/>
      <c r="I33" s="9"/>
      <c r="J33" s="9"/>
      <c r="K33" s="9"/>
      <c r="L33" s="9"/>
      <c r="M33" s="9"/>
      <c r="N33" s="9"/>
    </row>
    <row r="34" spans="1:14" ht="13.5" customHeight="1">
      <c r="A34" s="9"/>
      <c r="B34" s="355" t="s">
        <v>335</v>
      </c>
      <c r="C34" s="935"/>
      <c r="D34" s="478"/>
      <c r="E34" s="480" t="s">
        <v>85</v>
      </c>
      <c r="F34" s="932"/>
      <c r="G34" s="480" t="s">
        <v>86</v>
      </c>
      <c r="H34" s="932"/>
      <c r="I34" s="480" t="s">
        <v>87</v>
      </c>
      <c r="J34" s="932"/>
      <c r="K34" s="480" t="s">
        <v>88</v>
      </c>
      <c r="L34" s="538"/>
      <c r="M34" s="9"/>
      <c r="N34" s="9"/>
    </row>
    <row r="35" spans="1:14" ht="13.5" customHeight="1">
      <c r="A35" s="9"/>
      <c r="B35" s="936"/>
      <c r="C35" s="937"/>
      <c r="D35" s="479"/>
      <c r="E35" s="323"/>
      <c r="F35" s="933"/>
      <c r="G35" s="323"/>
      <c r="H35" s="933"/>
      <c r="I35" s="323"/>
      <c r="J35" s="933"/>
      <c r="K35" s="323"/>
      <c r="L35" s="539"/>
      <c r="M35" s="9"/>
      <c r="N35" s="9"/>
    </row>
    <row r="36" spans="1:14" ht="13.5" customHeight="1">
      <c r="A36" s="9"/>
      <c r="B36" s="938"/>
      <c r="C36" s="939"/>
      <c r="D36" s="521"/>
      <c r="E36" s="520"/>
      <c r="F36" s="934"/>
      <c r="G36" s="520"/>
      <c r="H36" s="934"/>
      <c r="I36" s="520"/>
      <c r="J36" s="934"/>
      <c r="K36" s="520"/>
      <c r="L36" s="540"/>
      <c r="M36" s="9"/>
      <c r="N36" s="9"/>
    </row>
    <row r="37" spans="1:14" ht="13.5">
      <c r="A37" s="9"/>
      <c r="B37" s="9"/>
      <c r="C37" s="9"/>
      <c r="D37" s="9"/>
      <c r="E37" s="9"/>
      <c r="F37" s="9"/>
      <c r="G37" s="9"/>
      <c r="H37" s="9"/>
      <c r="I37" s="9"/>
      <c r="J37" s="9"/>
      <c r="K37" s="9"/>
      <c r="L37" s="9"/>
      <c r="M37" s="9"/>
      <c r="N37" s="9"/>
    </row>
    <row r="38" spans="1:14" s="35" customFormat="1" ht="14.25">
      <c r="A38" s="34"/>
      <c r="B38" s="138" t="s">
        <v>263</v>
      </c>
      <c r="C38" s="34"/>
      <c r="D38" s="34"/>
      <c r="E38" s="34"/>
      <c r="F38" s="34"/>
      <c r="G38" s="34"/>
      <c r="H38" s="34"/>
      <c r="I38" s="34"/>
      <c r="J38" s="34"/>
      <c r="K38" s="34"/>
      <c r="L38" s="34"/>
      <c r="M38" s="34"/>
      <c r="N38" s="34"/>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s="35" customFormat="1" ht="14.25">
      <c r="A42" s="34"/>
      <c r="B42" s="138"/>
      <c r="C42" s="34"/>
      <c r="D42" s="34"/>
      <c r="E42" s="34"/>
      <c r="F42" s="34"/>
      <c r="G42" s="34"/>
      <c r="H42" s="34"/>
      <c r="I42" s="34"/>
      <c r="J42" s="34"/>
      <c r="K42" s="34"/>
      <c r="L42" s="34"/>
      <c r="M42" s="34"/>
      <c r="N42" s="34"/>
    </row>
    <row r="43" spans="1:14" s="35" customFormat="1" ht="14.25">
      <c r="A43" s="34"/>
      <c r="B43" s="95"/>
      <c r="C43" s="37"/>
      <c r="D43" s="34"/>
      <c r="E43" s="34"/>
      <c r="F43" s="34"/>
      <c r="G43" s="34"/>
      <c r="H43" s="34"/>
      <c r="I43" s="34"/>
      <c r="J43" s="34"/>
      <c r="K43" s="34"/>
      <c r="L43" s="34"/>
      <c r="M43" s="34"/>
      <c r="N43" s="34"/>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8.75">
      <c r="A60" s="316" t="s">
        <v>185</v>
      </c>
      <c r="B60" s="316"/>
      <c r="C60" s="316"/>
      <c r="D60" s="316"/>
      <c r="E60" s="316"/>
      <c r="F60" s="316"/>
      <c r="G60" s="316"/>
      <c r="H60" s="316"/>
      <c r="I60" s="316"/>
      <c r="J60" s="316"/>
      <c r="K60" s="316"/>
      <c r="L60" s="316"/>
      <c r="M60" s="316"/>
      <c r="N60" s="9"/>
    </row>
    <row r="61" spans="1:14" ht="13.5">
      <c r="A61" s="9"/>
      <c r="B61" s="9"/>
      <c r="C61" s="9"/>
      <c r="D61" s="9"/>
      <c r="E61" s="9"/>
      <c r="F61" s="9"/>
      <c r="G61" s="9"/>
      <c r="H61" s="9"/>
      <c r="I61" s="9"/>
      <c r="J61" s="9"/>
      <c r="K61" s="9"/>
      <c r="L61" s="9"/>
      <c r="M61" s="9"/>
      <c r="N61" s="9"/>
    </row>
  </sheetData>
  <sheetProtection sheet="1" objects="1" formatCells="0" selectLockedCells="1"/>
  <mergeCells count="27">
    <mergeCell ref="K2:L4"/>
    <mergeCell ref="M2:M4"/>
    <mergeCell ref="I34:I36"/>
    <mergeCell ref="A8:M8"/>
    <mergeCell ref="B11:C16"/>
    <mergeCell ref="D11:E13"/>
    <mergeCell ref="F11:L13"/>
    <mergeCell ref="D14:E16"/>
    <mergeCell ref="F14:L16"/>
    <mergeCell ref="B29:C31"/>
    <mergeCell ref="D29:L31"/>
    <mergeCell ref="B23:C25"/>
    <mergeCell ref="D23:G25"/>
    <mergeCell ref="H23:H25"/>
    <mergeCell ref="I23:L25"/>
    <mergeCell ref="B26:C28"/>
    <mergeCell ref="D26:L28"/>
    <mergeCell ref="J34:J36"/>
    <mergeCell ref="K34:K36"/>
    <mergeCell ref="L34:L36"/>
    <mergeCell ref="A60:M60"/>
    <mergeCell ref="B34:C36"/>
    <mergeCell ref="D34:D36"/>
    <mergeCell ref="E34:E36"/>
    <mergeCell ref="F34:F36"/>
    <mergeCell ref="G34:G36"/>
    <mergeCell ref="H34:H36"/>
  </mergeCells>
  <conditionalFormatting sqref="D23:L31 D34:L36">
    <cfRule type="expression" priority="16" dxfId="5" stopIfTrue="1">
      <formula>$D$14="○"</formula>
    </cfRule>
    <cfRule type="expression" priority="17" dxfId="4" stopIfTrue="1">
      <formula>$D$11="○"</formula>
    </cfRule>
  </conditionalFormatting>
  <dataValidations count="3">
    <dataValidation type="list" allowBlank="1" showInputMessage="1" showErrorMessage="1" sqref="D14">
      <formula1>$M$14:$M$15</formula1>
    </dataValidation>
    <dataValidation type="list" allowBlank="1" showInputMessage="1" showErrorMessage="1" sqref="D11:E13">
      <formula1>$M$11:$M$12</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Sheet30">
    <tabColor rgb="FFFFFF00"/>
  </sheetPr>
  <dimension ref="A1:AO61"/>
  <sheetViews>
    <sheetView showGridLines="0" view="pageBreakPreview" zoomScaleSheetLayoutView="100" zoomScalePageLayoutView="0" workbookViewId="0" topLeftCell="A38">
      <selection activeCell="A60" sqref="A60:M60"/>
    </sheetView>
  </sheetViews>
  <sheetFormatPr defaultColWidth="6.57421875" defaultRowHeight="15"/>
  <cols>
    <col min="1" max="1" width="3.8515625" style="11" customWidth="1"/>
    <col min="2" max="2" width="6.421875" style="11" customWidth="1"/>
    <col min="3" max="3" width="14.8515625" style="11" customWidth="1"/>
    <col min="4" max="4" width="3.57421875" style="11" customWidth="1"/>
    <col min="5" max="6" width="6.421875" style="11" customWidth="1"/>
    <col min="7" max="7" width="6.00390625" style="11" customWidth="1"/>
    <col min="8" max="8" width="6.421875" style="11" customWidth="1"/>
    <col min="9" max="9" width="3.57421875" style="11" customWidth="1"/>
    <col min="10" max="11" width="6.421875" style="11" customWidth="1"/>
    <col min="12" max="12" width="5.8515625" style="11" customWidth="1"/>
    <col min="13" max="13" width="5.2812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257</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233</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24.75" customHeight="1">
      <c r="A11" s="9"/>
      <c r="B11" s="925" t="s">
        <v>362</v>
      </c>
      <c r="C11" s="958"/>
      <c r="D11" s="328"/>
      <c r="E11" s="329"/>
      <c r="F11" s="297" t="s">
        <v>320</v>
      </c>
      <c r="G11" s="298"/>
      <c r="H11" s="298"/>
      <c r="I11" s="298"/>
      <c r="J11" s="298"/>
      <c r="K11" s="298"/>
      <c r="L11" s="299"/>
      <c r="M11" s="10" t="s">
        <v>105</v>
      </c>
      <c r="N11" s="10">
        <v>23</v>
      </c>
    </row>
    <row r="12" spans="1:14" ht="15.75" customHeight="1">
      <c r="A12" s="9"/>
      <c r="B12" s="959"/>
      <c r="C12" s="960"/>
      <c r="D12" s="330"/>
      <c r="E12" s="331"/>
      <c r="F12" s="300"/>
      <c r="G12" s="301"/>
      <c r="H12" s="301"/>
      <c r="I12" s="301"/>
      <c r="J12" s="301"/>
      <c r="K12" s="301"/>
      <c r="L12" s="302"/>
      <c r="M12" s="10"/>
      <c r="N12" s="10">
        <v>24</v>
      </c>
    </row>
    <row r="13" spans="1:14" ht="17.25" customHeight="1">
      <c r="A13" s="9"/>
      <c r="B13" s="959"/>
      <c r="C13" s="960"/>
      <c r="D13" s="332"/>
      <c r="E13" s="333"/>
      <c r="F13" s="303"/>
      <c r="G13" s="303"/>
      <c r="H13" s="303"/>
      <c r="I13" s="303"/>
      <c r="J13" s="303"/>
      <c r="K13" s="303"/>
      <c r="L13" s="304"/>
      <c r="M13" s="10"/>
      <c r="N13" s="9"/>
    </row>
    <row r="14" spans="1:14" ht="21.75" customHeight="1">
      <c r="A14" s="9"/>
      <c r="B14" s="959"/>
      <c r="C14" s="960"/>
      <c r="D14" s="328"/>
      <c r="E14" s="329"/>
      <c r="F14" s="297" t="s">
        <v>321</v>
      </c>
      <c r="G14" s="298"/>
      <c r="H14" s="298"/>
      <c r="I14" s="298"/>
      <c r="J14" s="298"/>
      <c r="K14" s="298"/>
      <c r="L14" s="299"/>
      <c r="M14" s="10" t="s">
        <v>105</v>
      </c>
      <c r="N14" s="9"/>
    </row>
    <row r="15" spans="1:14" ht="19.5" customHeight="1">
      <c r="A15" s="9"/>
      <c r="B15" s="959"/>
      <c r="C15" s="960"/>
      <c r="D15" s="330"/>
      <c r="E15" s="331"/>
      <c r="F15" s="300"/>
      <c r="G15" s="301"/>
      <c r="H15" s="301"/>
      <c r="I15" s="301"/>
      <c r="J15" s="301"/>
      <c r="K15" s="301"/>
      <c r="L15" s="302"/>
      <c r="M15" s="10"/>
      <c r="N15" s="9"/>
    </row>
    <row r="16" spans="1:14" ht="12" customHeight="1">
      <c r="A16" s="9"/>
      <c r="B16" s="961"/>
      <c r="C16" s="962"/>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322</v>
      </c>
      <c r="C22" s="13"/>
      <c r="D22" s="13"/>
      <c r="E22" s="13"/>
      <c r="F22" s="13"/>
      <c r="G22" s="13"/>
      <c r="H22" s="13"/>
      <c r="I22" s="13"/>
      <c r="J22" s="13"/>
      <c r="K22" s="13"/>
      <c r="L22" s="13"/>
      <c r="M22" s="9"/>
      <c r="N22" s="9"/>
    </row>
    <row r="23" spans="1:14" ht="13.5" customHeight="1">
      <c r="A23" s="9"/>
      <c r="B23" s="646" t="s">
        <v>41</v>
      </c>
      <c r="C23" s="688"/>
      <c r="D23" s="689" t="s">
        <v>85</v>
      </c>
      <c r="E23" s="953"/>
      <c r="F23" s="953"/>
      <c r="G23" s="953"/>
      <c r="H23" s="695"/>
      <c r="I23" s="698" t="s">
        <v>41</v>
      </c>
      <c r="J23" s="953"/>
      <c r="K23" s="953"/>
      <c r="L23" s="808"/>
      <c r="M23" s="9"/>
      <c r="N23" s="9"/>
    </row>
    <row r="24" spans="1:14" ht="13.5" customHeight="1">
      <c r="A24" s="9"/>
      <c r="B24" s="688"/>
      <c r="C24" s="688"/>
      <c r="D24" s="809"/>
      <c r="E24" s="954"/>
      <c r="F24" s="954"/>
      <c r="G24" s="954"/>
      <c r="H24" s="956"/>
      <c r="I24" s="954"/>
      <c r="J24" s="954"/>
      <c r="K24" s="954"/>
      <c r="L24" s="810"/>
      <c r="M24" s="9"/>
      <c r="N24" s="9"/>
    </row>
    <row r="25" spans="1:14" ht="13.5" customHeight="1">
      <c r="A25" s="9"/>
      <c r="B25" s="688"/>
      <c r="C25" s="688"/>
      <c r="D25" s="811"/>
      <c r="E25" s="955"/>
      <c r="F25" s="955"/>
      <c r="G25" s="955"/>
      <c r="H25" s="957"/>
      <c r="I25" s="955"/>
      <c r="J25" s="955"/>
      <c r="K25" s="955"/>
      <c r="L25" s="812"/>
      <c r="M25" s="9"/>
      <c r="N25" s="9"/>
    </row>
    <row r="26" spans="1:14" ht="13.5" customHeight="1">
      <c r="A26" s="9"/>
      <c r="B26" s="334" t="s">
        <v>32</v>
      </c>
      <c r="C26" s="335"/>
      <c r="D26" s="468"/>
      <c r="E26" s="469"/>
      <c r="F26" s="469"/>
      <c r="G26" s="469"/>
      <c r="H26" s="469"/>
      <c r="I26" s="469"/>
      <c r="J26" s="469"/>
      <c r="K26" s="469"/>
      <c r="L26" s="470"/>
      <c r="M26" s="9"/>
      <c r="N26" s="9"/>
    </row>
    <row r="27" spans="1:14" ht="13.5">
      <c r="A27" s="9"/>
      <c r="B27" s="336"/>
      <c r="C27" s="337"/>
      <c r="D27" s="471"/>
      <c r="E27" s="472"/>
      <c r="F27" s="472"/>
      <c r="G27" s="472"/>
      <c r="H27" s="472"/>
      <c r="I27" s="472"/>
      <c r="J27" s="472"/>
      <c r="K27" s="472"/>
      <c r="L27" s="473"/>
      <c r="M27" s="9"/>
      <c r="N27" s="9"/>
    </row>
    <row r="28" spans="1:14" ht="13.5">
      <c r="A28" s="9"/>
      <c r="B28" s="338"/>
      <c r="C28" s="339"/>
      <c r="D28" s="474"/>
      <c r="E28" s="475"/>
      <c r="F28" s="475"/>
      <c r="G28" s="475"/>
      <c r="H28" s="475"/>
      <c r="I28" s="475"/>
      <c r="J28" s="475"/>
      <c r="K28" s="475"/>
      <c r="L28" s="476"/>
      <c r="M28" s="9"/>
      <c r="N28" s="9"/>
    </row>
    <row r="29" spans="1:14" ht="13.5" customHeight="1">
      <c r="A29" s="9"/>
      <c r="B29" s="334" t="s">
        <v>261</v>
      </c>
      <c r="C29" s="335"/>
      <c r="D29" s="468"/>
      <c r="E29" s="469"/>
      <c r="F29" s="469"/>
      <c r="G29" s="469"/>
      <c r="H29" s="469"/>
      <c r="I29" s="469"/>
      <c r="J29" s="469"/>
      <c r="K29" s="469"/>
      <c r="L29" s="470"/>
      <c r="M29" s="9"/>
      <c r="N29" s="9"/>
    </row>
    <row r="30" spans="1:14" ht="13.5">
      <c r="A30" s="9"/>
      <c r="B30" s="336"/>
      <c r="C30" s="337"/>
      <c r="D30" s="471"/>
      <c r="E30" s="472"/>
      <c r="F30" s="472"/>
      <c r="G30" s="472"/>
      <c r="H30" s="472"/>
      <c r="I30" s="472"/>
      <c r="J30" s="472"/>
      <c r="K30" s="472"/>
      <c r="L30" s="473"/>
      <c r="M30" s="9"/>
      <c r="N30" s="9"/>
    </row>
    <row r="31" spans="1:14" ht="13.5">
      <c r="A31" s="9"/>
      <c r="B31" s="338"/>
      <c r="C31" s="339"/>
      <c r="D31" s="474"/>
      <c r="E31" s="475"/>
      <c r="F31" s="475"/>
      <c r="G31" s="475"/>
      <c r="H31" s="475"/>
      <c r="I31" s="475"/>
      <c r="J31" s="475"/>
      <c r="K31" s="475"/>
      <c r="L31" s="476"/>
      <c r="M31" s="9"/>
      <c r="N31" s="9"/>
    </row>
    <row r="32" spans="1:14" ht="13.5">
      <c r="A32" s="9"/>
      <c r="B32" s="141"/>
      <c r="C32" s="141"/>
      <c r="D32" s="90"/>
      <c r="E32" s="90"/>
      <c r="F32" s="90"/>
      <c r="G32" s="90"/>
      <c r="H32" s="90"/>
      <c r="I32" s="90"/>
      <c r="J32" s="90"/>
      <c r="K32" s="90"/>
      <c r="L32" s="90"/>
      <c r="M32" s="9"/>
      <c r="N32" s="9"/>
    </row>
    <row r="33" spans="1:14" ht="13.5">
      <c r="A33" s="9"/>
      <c r="B33" s="9"/>
      <c r="C33" s="9"/>
      <c r="D33" s="9"/>
      <c r="E33" s="9"/>
      <c r="F33" s="9"/>
      <c r="G33" s="9"/>
      <c r="H33" s="9"/>
      <c r="I33" s="9"/>
      <c r="J33" s="9"/>
      <c r="K33" s="9"/>
      <c r="L33" s="9"/>
      <c r="M33" s="9"/>
      <c r="N33" s="9"/>
    </row>
    <row r="34" spans="1:14" ht="13.5" customHeight="1">
      <c r="A34" s="9"/>
      <c r="B34" s="551" t="s">
        <v>336</v>
      </c>
      <c r="C34" s="889"/>
      <c r="D34" s="478"/>
      <c r="E34" s="480" t="s">
        <v>85</v>
      </c>
      <c r="F34" s="932"/>
      <c r="G34" s="480" t="s">
        <v>86</v>
      </c>
      <c r="H34" s="932"/>
      <c r="I34" s="480" t="s">
        <v>87</v>
      </c>
      <c r="J34" s="932"/>
      <c r="K34" s="480" t="s">
        <v>88</v>
      </c>
      <c r="L34" s="538"/>
      <c r="M34" s="9"/>
      <c r="N34" s="9"/>
    </row>
    <row r="35" spans="1:14" ht="13.5" customHeight="1">
      <c r="A35" s="9"/>
      <c r="B35" s="886"/>
      <c r="C35" s="952"/>
      <c r="D35" s="479"/>
      <c r="E35" s="323"/>
      <c r="F35" s="933"/>
      <c r="G35" s="323"/>
      <c r="H35" s="933"/>
      <c r="I35" s="323"/>
      <c r="J35" s="933"/>
      <c r="K35" s="323"/>
      <c r="L35" s="539"/>
      <c r="M35" s="9"/>
      <c r="N35" s="9"/>
    </row>
    <row r="36" spans="1:14" ht="13.5" customHeight="1">
      <c r="A36" s="9"/>
      <c r="B36" s="880"/>
      <c r="C36" s="890"/>
      <c r="D36" s="521"/>
      <c r="E36" s="520"/>
      <c r="F36" s="934"/>
      <c r="G36" s="520"/>
      <c r="H36" s="934"/>
      <c r="I36" s="520"/>
      <c r="J36" s="934"/>
      <c r="K36" s="520"/>
      <c r="L36" s="540"/>
      <c r="M36" s="9"/>
      <c r="N36" s="9"/>
    </row>
    <row r="37" spans="1:14" ht="13.5">
      <c r="A37" s="9"/>
      <c r="B37" s="9"/>
      <c r="C37" s="9"/>
      <c r="D37" s="9"/>
      <c r="E37" s="9"/>
      <c r="F37" s="9"/>
      <c r="G37" s="9"/>
      <c r="H37" s="9"/>
      <c r="I37" s="9"/>
      <c r="J37" s="9"/>
      <c r="K37" s="9"/>
      <c r="L37" s="9"/>
      <c r="M37" s="9"/>
      <c r="N37" s="9"/>
    </row>
    <row r="38" spans="1:14" s="35" customFormat="1" ht="14.25">
      <c r="A38" s="34"/>
      <c r="B38" s="138" t="s">
        <v>263</v>
      </c>
      <c r="C38" s="34"/>
      <c r="D38" s="34"/>
      <c r="E38" s="34"/>
      <c r="F38" s="34"/>
      <c r="G38" s="34"/>
      <c r="H38" s="34"/>
      <c r="I38" s="34"/>
      <c r="J38" s="34"/>
      <c r="K38" s="34"/>
      <c r="L38" s="34"/>
      <c r="M38" s="34"/>
      <c r="N38" s="34"/>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s="35" customFormat="1" ht="14.25">
      <c r="A44" s="34"/>
      <c r="B44" s="138"/>
      <c r="C44" s="34"/>
      <c r="D44" s="34"/>
      <c r="E44" s="34"/>
      <c r="F44" s="34"/>
      <c r="G44" s="34"/>
      <c r="H44" s="34"/>
      <c r="I44" s="34"/>
      <c r="J44" s="34"/>
      <c r="K44" s="34"/>
      <c r="L44" s="34"/>
      <c r="M44" s="34"/>
      <c r="N44" s="34"/>
    </row>
    <row r="45" spans="1:14" s="35" customFormat="1" ht="13.5">
      <c r="A45" s="34"/>
      <c r="B45" s="22"/>
      <c r="C45" s="34"/>
      <c r="D45" s="34"/>
      <c r="E45" s="34"/>
      <c r="F45" s="34"/>
      <c r="G45" s="34"/>
      <c r="H45" s="34"/>
      <c r="I45" s="34"/>
      <c r="J45" s="34"/>
      <c r="K45" s="34"/>
      <c r="L45" s="34"/>
      <c r="M45" s="34"/>
      <c r="N45" s="34"/>
    </row>
    <row r="46" spans="1:14" s="35" customFormat="1" ht="14.25">
      <c r="A46" s="34"/>
      <c r="B46" s="95"/>
      <c r="C46" s="37"/>
      <c r="D46" s="34"/>
      <c r="E46" s="34"/>
      <c r="F46" s="34"/>
      <c r="G46" s="34"/>
      <c r="H46" s="34"/>
      <c r="I46" s="34"/>
      <c r="J46" s="34"/>
      <c r="K46" s="34"/>
      <c r="L46" s="34"/>
      <c r="M46" s="34"/>
      <c r="N46" s="34"/>
    </row>
    <row r="47" spans="1:14" s="35" customFormat="1" ht="14.25">
      <c r="A47" s="34"/>
      <c r="B47" s="95"/>
      <c r="C47" s="37"/>
      <c r="D47" s="34"/>
      <c r="E47" s="34"/>
      <c r="F47" s="34"/>
      <c r="G47" s="34"/>
      <c r="H47" s="34"/>
      <c r="I47" s="34"/>
      <c r="J47" s="34"/>
      <c r="K47" s="34"/>
      <c r="L47" s="34"/>
      <c r="M47" s="34"/>
      <c r="N47" s="34"/>
    </row>
    <row r="48" spans="1:14" ht="14.25">
      <c r="A48" s="9"/>
      <c r="B48" s="95"/>
      <c r="C48" s="37"/>
      <c r="D48" s="9"/>
      <c r="E48" s="9"/>
      <c r="F48" s="9"/>
      <c r="G48" s="9"/>
      <c r="H48" s="9"/>
      <c r="I48" s="9"/>
      <c r="J48" s="9"/>
      <c r="K48" s="9"/>
      <c r="L48" s="9"/>
      <c r="M48" s="9"/>
      <c r="N48" s="9"/>
    </row>
    <row r="49" spans="1:14" ht="14.25">
      <c r="A49" s="9"/>
      <c r="B49" s="95"/>
      <c r="C49" s="37"/>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8.75">
      <c r="A60" s="316" t="s">
        <v>185</v>
      </c>
      <c r="B60" s="316"/>
      <c r="C60" s="316"/>
      <c r="D60" s="316"/>
      <c r="E60" s="316"/>
      <c r="F60" s="316"/>
      <c r="G60" s="316"/>
      <c r="H60" s="316"/>
      <c r="I60" s="316"/>
      <c r="J60" s="316"/>
      <c r="K60" s="316"/>
      <c r="L60" s="316"/>
      <c r="M60" s="316"/>
      <c r="N60" s="9"/>
    </row>
    <row r="61" spans="1:14" ht="13.5">
      <c r="A61" s="9"/>
      <c r="B61" s="9"/>
      <c r="C61" s="9"/>
      <c r="D61" s="9"/>
      <c r="E61" s="9"/>
      <c r="F61" s="9"/>
      <c r="G61" s="9"/>
      <c r="H61" s="9"/>
      <c r="I61" s="9"/>
      <c r="J61" s="9"/>
      <c r="K61" s="9"/>
      <c r="L61" s="9"/>
      <c r="M61" s="9"/>
      <c r="N61" s="9"/>
    </row>
  </sheetData>
  <sheetProtection sheet="1" objects="1" formatCells="0" selectLockedCells="1"/>
  <mergeCells count="27">
    <mergeCell ref="B11:C16"/>
    <mergeCell ref="D11:E13"/>
    <mergeCell ref="K2:L4"/>
    <mergeCell ref="M2:M4"/>
    <mergeCell ref="F11:L13"/>
    <mergeCell ref="D14:E16"/>
    <mergeCell ref="F14:L16"/>
    <mergeCell ref="I34:I36"/>
    <mergeCell ref="A8:M8"/>
    <mergeCell ref="D26:L28"/>
    <mergeCell ref="B26:C28"/>
    <mergeCell ref="B23:C25"/>
    <mergeCell ref="D23:G25"/>
    <mergeCell ref="H23:H25"/>
    <mergeCell ref="B29:C31"/>
    <mergeCell ref="D29:L31"/>
    <mergeCell ref="I23:L25"/>
    <mergeCell ref="A60:M60"/>
    <mergeCell ref="J34:J36"/>
    <mergeCell ref="K34:K36"/>
    <mergeCell ref="L34:L36"/>
    <mergeCell ref="D34:D36"/>
    <mergeCell ref="B34:C36"/>
    <mergeCell ref="H34:H36"/>
    <mergeCell ref="E34:E36"/>
    <mergeCell ref="F34:F36"/>
    <mergeCell ref="G34:G36"/>
  </mergeCells>
  <conditionalFormatting sqref="D23:D26 D29 D23:L25 D34:L36">
    <cfRule type="expression" priority="12" dxfId="5" stopIfTrue="1">
      <formula>$D$14="○"</formula>
    </cfRule>
    <cfRule type="expression" priority="13" dxfId="4" stopIfTrue="1">
      <formula>$D$11="○"</formula>
    </cfRule>
  </conditionalFormatting>
  <conditionalFormatting sqref="C47 C49">
    <cfRule type="expression" priority="8" dxfId="166" stopIfTrue="1">
      <formula>$B$32="■"</formula>
    </cfRule>
    <cfRule type="expression" priority="9" dxfId="166" stopIfTrue="1">
      <formula>$B$37="■"</formula>
    </cfRule>
  </conditionalFormatting>
  <conditionalFormatting sqref="C47 C49">
    <cfRule type="expression" priority="26" dxfId="166" stopIfTrue="1">
      <formula>$B$38="■"</formula>
    </cfRule>
  </conditionalFormatting>
  <dataValidations count="3">
    <dataValidation type="list" allowBlank="1" showInputMessage="1" showErrorMessage="1" sqref="D11:E13">
      <formula1>$M$11:$M$12</formula1>
    </dataValidation>
    <dataValidation type="list" allowBlank="1" showInputMessage="1" showErrorMessage="1" sqref="D14:E16">
      <formula1>$M$14:$M$15</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36">
    <tabColor rgb="FFFFFF00"/>
  </sheetPr>
  <dimension ref="A1:AO60"/>
  <sheetViews>
    <sheetView showGridLines="0" view="pageBreakPreview" zoomScaleSheetLayoutView="100" zoomScalePageLayoutView="0" workbookViewId="0" topLeftCell="A1">
      <selection activeCell="A59" sqref="A59:M59"/>
    </sheetView>
  </sheetViews>
  <sheetFormatPr defaultColWidth="6.57421875" defaultRowHeight="15"/>
  <cols>
    <col min="1" max="1" width="1.8515625" style="11" customWidth="1"/>
    <col min="2" max="2" width="11.140625" style="11" customWidth="1"/>
    <col min="3" max="3" width="9.421875" style="11" customWidth="1"/>
    <col min="4" max="4" width="4.57421875" style="11" customWidth="1"/>
    <col min="5" max="11" width="6.421875" style="11" customWidth="1"/>
    <col min="12" max="12" width="8.00390625" style="11" customWidth="1"/>
    <col min="13" max="13" width="6.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310</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234</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9.5" customHeight="1">
      <c r="A11" s="9"/>
      <c r="B11" s="925" t="s">
        <v>359</v>
      </c>
      <c r="C11" s="958"/>
      <c r="D11" s="328"/>
      <c r="E11" s="329"/>
      <c r="F11" s="297" t="s">
        <v>329</v>
      </c>
      <c r="G11" s="298"/>
      <c r="H11" s="298"/>
      <c r="I11" s="298"/>
      <c r="J11" s="298"/>
      <c r="K11" s="298"/>
      <c r="L11" s="299"/>
      <c r="M11" s="10" t="s">
        <v>105</v>
      </c>
      <c r="N11" s="10">
        <v>23</v>
      </c>
    </row>
    <row r="12" spans="1:14" ht="19.5" customHeight="1">
      <c r="A12" s="9"/>
      <c r="B12" s="959"/>
      <c r="C12" s="960"/>
      <c r="D12" s="330"/>
      <c r="E12" s="331"/>
      <c r="F12" s="300"/>
      <c r="G12" s="301"/>
      <c r="H12" s="301"/>
      <c r="I12" s="301"/>
      <c r="J12" s="301"/>
      <c r="K12" s="301"/>
      <c r="L12" s="302"/>
      <c r="M12" s="10"/>
      <c r="N12" s="10">
        <v>24</v>
      </c>
    </row>
    <row r="13" spans="1:14" ht="19.5" customHeight="1">
      <c r="A13" s="9"/>
      <c r="B13" s="959"/>
      <c r="C13" s="960"/>
      <c r="D13" s="332"/>
      <c r="E13" s="333"/>
      <c r="F13" s="303"/>
      <c r="G13" s="303"/>
      <c r="H13" s="303"/>
      <c r="I13" s="303"/>
      <c r="J13" s="303"/>
      <c r="K13" s="303"/>
      <c r="L13" s="304"/>
      <c r="M13" s="10"/>
      <c r="N13" s="9"/>
    </row>
    <row r="14" spans="1:14" ht="19.5" customHeight="1">
      <c r="A14" s="9"/>
      <c r="B14" s="959"/>
      <c r="C14" s="960"/>
      <c r="D14" s="328"/>
      <c r="E14" s="329"/>
      <c r="F14" s="297" t="s">
        <v>330</v>
      </c>
      <c r="G14" s="298"/>
      <c r="H14" s="298"/>
      <c r="I14" s="298"/>
      <c r="J14" s="298"/>
      <c r="K14" s="298"/>
      <c r="L14" s="299"/>
      <c r="M14" s="10" t="s">
        <v>105</v>
      </c>
      <c r="N14" s="9"/>
    </row>
    <row r="15" spans="1:14" ht="19.5" customHeight="1">
      <c r="A15" s="9"/>
      <c r="B15" s="959"/>
      <c r="C15" s="960"/>
      <c r="D15" s="330"/>
      <c r="E15" s="331"/>
      <c r="F15" s="300"/>
      <c r="G15" s="301"/>
      <c r="H15" s="301"/>
      <c r="I15" s="301"/>
      <c r="J15" s="301"/>
      <c r="K15" s="301"/>
      <c r="L15" s="302"/>
      <c r="M15" s="10"/>
      <c r="N15" s="9"/>
    </row>
    <row r="16" spans="1:14" ht="19.5" customHeight="1">
      <c r="A16" s="9"/>
      <c r="B16" s="961"/>
      <c r="C16" s="962"/>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331</v>
      </c>
      <c r="C22" s="13"/>
      <c r="D22" s="13"/>
      <c r="E22" s="13"/>
      <c r="F22" s="13"/>
      <c r="G22" s="13"/>
      <c r="H22" s="13"/>
      <c r="I22" s="13"/>
      <c r="J22" s="13"/>
      <c r="K22" s="13"/>
      <c r="L22" s="13"/>
      <c r="M22" s="9"/>
      <c r="N22" s="9"/>
    </row>
    <row r="23" spans="1:14" ht="13.5" customHeight="1">
      <c r="A23" s="9"/>
      <c r="B23" s="646" t="s">
        <v>41</v>
      </c>
      <c r="C23" s="688"/>
      <c r="D23" s="689" t="s">
        <v>85</v>
      </c>
      <c r="E23" s="953"/>
      <c r="F23" s="953"/>
      <c r="G23" s="953"/>
      <c r="H23" s="695"/>
      <c r="I23" s="698" t="s">
        <v>41</v>
      </c>
      <c r="J23" s="953"/>
      <c r="K23" s="953"/>
      <c r="L23" s="808"/>
      <c r="M23" s="9"/>
      <c r="N23" s="9"/>
    </row>
    <row r="24" spans="1:14" ht="13.5" customHeight="1">
      <c r="A24" s="9"/>
      <c r="B24" s="688"/>
      <c r="C24" s="688"/>
      <c r="D24" s="809"/>
      <c r="E24" s="954"/>
      <c r="F24" s="954"/>
      <c r="G24" s="954"/>
      <c r="H24" s="956"/>
      <c r="I24" s="954"/>
      <c r="J24" s="954"/>
      <c r="K24" s="954"/>
      <c r="L24" s="810"/>
      <c r="M24" s="9"/>
      <c r="N24" s="9"/>
    </row>
    <row r="25" spans="1:14" ht="13.5" customHeight="1">
      <c r="A25" s="9"/>
      <c r="B25" s="688"/>
      <c r="C25" s="688"/>
      <c r="D25" s="811"/>
      <c r="E25" s="955"/>
      <c r="F25" s="955"/>
      <c r="G25" s="955"/>
      <c r="H25" s="957"/>
      <c r="I25" s="955"/>
      <c r="J25" s="955"/>
      <c r="K25" s="955"/>
      <c r="L25" s="812"/>
      <c r="M25" s="9"/>
      <c r="N25" s="9"/>
    </row>
    <row r="26" spans="1:14" ht="13.5" customHeight="1">
      <c r="A26" s="9"/>
      <c r="B26" s="646" t="s">
        <v>32</v>
      </c>
      <c r="C26" s="688"/>
      <c r="D26" s="468"/>
      <c r="E26" s="469"/>
      <c r="F26" s="469"/>
      <c r="G26" s="469"/>
      <c r="H26" s="469"/>
      <c r="I26" s="469"/>
      <c r="J26" s="469"/>
      <c r="K26" s="469"/>
      <c r="L26" s="470"/>
      <c r="M26" s="9"/>
      <c r="N26" s="9"/>
    </row>
    <row r="27" spans="1:14" ht="13.5">
      <c r="A27" s="9"/>
      <c r="B27" s="688"/>
      <c r="C27" s="688"/>
      <c r="D27" s="471"/>
      <c r="E27" s="472"/>
      <c r="F27" s="472"/>
      <c r="G27" s="472"/>
      <c r="H27" s="472"/>
      <c r="I27" s="472"/>
      <c r="J27" s="472"/>
      <c r="K27" s="472"/>
      <c r="L27" s="473"/>
      <c r="M27" s="9"/>
      <c r="N27" s="9"/>
    </row>
    <row r="28" spans="1:14" ht="13.5">
      <c r="A28" s="9"/>
      <c r="B28" s="688"/>
      <c r="C28" s="688"/>
      <c r="D28" s="474"/>
      <c r="E28" s="475"/>
      <c r="F28" s="475"/>
      <c r="G28" s="475"/>
      <c r="H28" s="475"/>
      <c r="I28" s="475"/>
      <c r="J28" s="475"/>
      <c r="K28" s="475"/>
      <c r="L28" s="476"/>
      <c r="M28" s="9"/>
      <c r="N28" s="9"/>
    </row>
    <row r="29" spans="1:14" ht="13.5" customHeight="1">
      <c r="A29" s="9"/>
      <c r="B29" s="334" t="s">
        <v>261</v>
      </c>
      <c r="C29" s="335"/>
      <c r="D29" s="468"/>
      <c r="E29" s="469"/>
      <c r="F29" s="469"/>
      <c r="G29" s="469"/>
      <c r="H29" s="469"/>
      <c r="I29" s="469"/>
      <c r="J29" s="469"/>
      <c r="K29" s="469"/>
      <c r="L29" s="470"/>
      <c r="M29" s="9"/>
      <c r="N29" s="9"/>
    </row>
    <row r="30" spans="1:14" ht="13.5">
      <c r="A30" s="9"/>
      <c r="B30" s="336"/>
      <c r="C30" s="337"/>
      <c r="D30" s="471"/>
      <c r="E30" s="472"/>
      <c r="F30" s="472"/>
      <c r="G30" s="472"/>
      <c r="H30" s="472"/>
      <c r="I30" s="472"/>
      <c r="J30" s="472"/>
      <c r="K30" s="472"/>
      <c r="L30" s="473"/>
      <c r="M30" s="9"/>
      <c r="N30" s="9"/>
    </row>
    <row r="31" spans="1:14" ht="13.5">
      <c r="A31" s="9"/>
      <c r="B31" s="338"/>
      <c r="C31" s="339"/>
      <c r="D31" s="474"/>
      <c r="E31" s="475"/>
      <c r="F31" s="475"/>
      <c r="G31" s="475"/>
      <c r="H31" s="475"/>
      <c r="I31" s="475"/>
      <c r="J31" s="475"/>
      <c r="K31" s="475"/>
      <c r="L31" s="476"/>
      <c r="M31" s="9"/>
      <c r="N31" s="9"/>
    </row>
    <row r="32" spans="1:14" ht="13.5">
      <c r="A32" s="9"/>
      <c r="B32" s="9"/>
      <c r="C32" s="9"/>
      <c r="D32" s="9"/>
      <c r="E32" s="9"/>
      <c r="F32" s="9"/>
      <c r="G32" s="9"/>
      <c r="H32" s="9"/>
      <c r="I32" s="9"/>
      <c r="J32" s="9"/>
      <c r="K32" s="9"/>
      <c r="L32" s="9"/>
      <c r="M32" s="9"/>
      <c r="N32" s="9"/>
    </row>
    <row r="33" spans="1:14" ht="13.5">
      <c r="A33" s="9"/>
      <c r="B33" s="9"/>
      <c r="C33" s="9"/>
      <c r="D33" s="9"/>
      <c r="E33" s="9"/>
      <c r="F33" s="9"/>
      <c r="G33" s="9"/>
      <c r="H33" s="9"/>
      <c r="I33" s="9"/>
      <c r="J33" s="9"/>
      <c r="K33" s="9"/>
      <c r="L33" s="9"/>
      <c r="M33" s="9"/>
      <c r="N33" s="9"/>
    </row>
    <row r="34" spans="1:14" ht="13.5" customHeight="1">
      <c r="A34" s="9"/>
      <c r="B34" s="551" t="s">
        <v>337</v>
      </c>
      <c r="C34" s="889"/>
      <c r="D34" s="478"/>
      <c r="E34" s="480" t="s">
        <v>85</v>
      </c>
      <c r="F34" s="932"/>
      <c r="G34" s="480" t="s">
        <v>86</v>
      </c>
      <c r="H34" s="932"/>
      <c r="I34" s="480" t="s">
        <v>87</v>
      </c>
      <c r="J34" s="932"/>
      <c r="K34" s="480" t="s">
        <v>88</v>
      </c>
      <c r="L34" s="538"/>
      <c r="M34" s="9"/>
      <c r="N34" s="9"/>
    </row>
    <row r="35" spans="1:14" ht="13.5" customHeight="1">
      <c r="A35" s="9"/>
      <c r="B35" s="886"/>
      <c r="C35" s="952"/>
      <c r="D35" s="479"/>
      <c r="E35" s="323"/>
      <c r="F35" s="933"/>
      <c r="G35" s="323"/>
      <c r="H35" s="933"/>
      <c r="I35" s="323"/>
      <c r="J35" s="933"/>
      <c r="K35" s="323"/>
      <c r="L35" s="539"/>
      <c r="M35" s="9"/>
      <c r="N35" s="9"/>
    </row>
    <row r="36" spans="1:14" ht="13.5" customHeight="1">
      <c r="A36" s="9"/>
      <c r="B36" s="880"/>
      <c r="C36" s="890"/>
      <c r="D36" s="521"/>
      <c r="E36" s="520"/>
      <c r="F36" s="934"/>
      <c r="G36" s="520"/>
      <c r="H36" s="934"/>
      <c r="I36" s="520"/>
      <c r="J36" s="934"/>
      <c r="K36" s="520"/>
      <c r="L36" s="540"/>
      <c r="M36" s="9"/>
      <c r="N36" s="9"/>
    </row>
    <row r="37" spans="1:14" ht="13.5">
      <c r="A37" s="9"/>
      <c r="B37" s="9"/>
      <c r="C37" s="9"/>
      <c r="D37" s="9"/>
      <c r="E37" s="9"/>
      <c r="F37" s="9"/>
      <c r="G37" s="9"/>
      <c r="H37" s="9"/>
      <c r="I37" s="9"/>
      <c r="J37" s="9"/>
      <c r="K37" s="9"/>
      <c r="L37" s="9"/>
      <c r="M37" s="9"/>
      <c r="N37" s="9"/>
    </row>
    <row r="38" spans="1:14" s="35" customFormat="1" ht="14.25">
      <c r="A38" s="34"/>
      <c r="B38" s="138" t="s">
        <v>263</v>
      </c>
      <c r="C38" s="34"/>
      <c r="D38" s="34"/>
      <c r="E38" s="34"/>
      <c r="F38" s="34"/>
      <c r="G38" s="34"/>
      <c r="H38" s="34"/>
      <c r="I38" s="34"/>
      <c r="J38" s="34"/>
      <c r="K38" s="34"/>
      <c r="L38" s="34"/>
      <c r="M38" s="34"/>
      <c r="N38" s="34"/>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s="35" customFormat="1" ht="14.25">
      <c r="A47" s="34"/>
      <c r="B47" s="138"/>
      <c r="C47" s="34"/>
      <c r="D47" s="34"/>
      <c r="E47" s="34"/>
      <c r="F47" s="34"/>
      <c r="G47" s="34"/>
      <c r="H47" s="34"/>
      <c r="I47" s="34"/>
      <c r="J47" s="34"/>
      <c r="K47" s="34"/>
      <c r="L47" s="34"/>
      <c r="M47" s="34"/>
      <c r="N47" s="34"/>
    </row>
    <row r="48" spans="1:14" s="35" customFormat="1" ht="13.5">
      <c r="A48" s="34"/>
      <c r="B48" s="22"/>
      <c r="C48" s="34"/>
      <c r="D48" s="34"/>
      <c r="E48" s="34"/>
      <c r="F48" s="34"/>
      <c r="G48" s="34"/>
      <c r="H48" s="34"/>
      <c r="I48" s="34"/>
      <c r="J48" s="34"/>
      <c r="K48" s="34"/>
      <c r="L48" s="34"/>
      <c r="M48" s="34"/>
      <c r="N48" s="34"/>
    </row>
    <row r="49" spans="1:14" s="35" customFormat="1" ht="14.25">
      <c r="A49" s="34"/>
      <c r="B49" s="95"/>
      <c r="C49" s="37"/>
      <c r="D49" s="34"/>
      <c r="E49" s="34"/>
      <c r="F49" s="34"/>
      <c r="G49" s="34"/>
      <c r="H49" s="34"/>
      <c r="I49" s="34"/>
      <c r="J49" s="34"/>
      <c r="K49" s="34"/>
      <c r="L49" s="34"/>
      <c r="M49" s="34"/>
      <c r="N49" s="34"/>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8.75">
      <c r="A59" s="316" t="s">
        <v>185</v>
      </c>
      <c r="B59" s="316"/>
      <c r="C59" s="316"/>
      <c r="D59" s="316"/>
      <c r="E59" s="316"/>
      <c r="F59" s="316"/>
      <c r="G59" s="316"/>
      <c r="H59" s="316"/>
      <c r="I59" s="316"/>
      <c r="J59" s="316"/>
      <c r="K59" s="316"/>
      <c r="L59" s="316"/>
      <c r="M59" s="316"/>
      <c r="N59" s="9"/>
    </row>
    <row r="60" spans="1:14" ht="13.5">
      <c r="A60" s="9"/>
      <c r="B60" s="9"/>
      <c r="C60" s="9"/>
      <c r="D60" s="9"/>
      <c r="E60" s="9"/>
      <c r="F60" s="9"/>
      <c r="G60" s="9"/>
      <c r="H60" s="9"/>
      <c r="I60" s="9"/>
      <c r="J60" s="9"/>
      <c r="K60" s="9"/>
      <c r="L60" s="9"/>
      <c r="M60" s="9"/>
      <c r="N60" s="9"/>
    </row>
  </sheetData>
  <sheetProtection sheet="1" objects="1" formatCells="0" selectLockedCells="1"/>
  <mergeCells count="27">
    <mergeCell ref="K2:L4"/>
    <mergeCell ref="M2:M4"/>
    <mergeCell ref="I34:I36"/>
    <mergeCell ref="A8:M8"/>
    <mergeCell ref="B11:C16"/>
    <mergeCell ref="D11:E13"/>
    <mergeCell ref="F11:L13"/>
    <mergeCell ref="D14:E16"/>
    <mergeCell ref="F14:L16"/>
    <mergeCell ref="B29:C31"/>
    <mergeCell ref="D29:L31"/>
    <mergeCell ref="B23:C25"/>
    <mergeCell ref="D23:G25"/>
    <mergeCell ref="H23:H25"/>
    <mergeCell ref="I23:L25"/>
    <mergeCell ref="B26:C28"/>
    <mergeCell ref="D26:L28"/>
    <mergeCell ref="J34:J36"/>
    <mergeCell ref="K34:K36"/>
    <mergeCell ref="L34:L36"/>
    <mergeCell ref="A59:M59"/>
    <mergeCell ref="B34:C36"/>
    <mergeCell ref="D34:D36"/>
    <mergeCell ref="E34:E36"/>
    <mergeCell ref="F34:F36"/>
    <mergeCell ref="G34:G36"/>
    <mergeCell ref="H34:H36"/>
  </mergeCells>
  <conditionalFormatting sqref="D29 E23:L25 D34:L36 D23:D26">
    <cfRule type="expression" priority="22" dxfId="5" stopIfTrue="1">
      <formula>$D$14="○"</formula>
    </cfRule>
    <cfRule type="expression" priority="23" dxfId="4" stopIfTrue="1">
      <formula>$D$11="○"</formula>
    </cfRule>
  </conditionalFormatting>
  <dataValidations count="3">
    <dataValidation type="list" allowBlank="1" showInputMessage="1" showErrorMessage="1" sqref="D14:E16">
      <formula1>$M$14:$M$15</formula1>
    </dataValidation>
    <dataValidation type="list" allowBlank="1" showInputMessage="1" showErrorMessage="1" sqref="D11:E13">
      <formula1>$M$11:$M$12</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tabColor rgb="FFFFFF00"/>
  </sheetPr>
  <dimension ref="A1:AP62"/>
  <sheetViews>
    <sheetView showGridLines="0" view="pageBreakPreview" zoomScaleSheetLayoutView="100" workbookViewId="0" topLeftCell="A8">
      <selection activeCell="B62" sqref="B62:P62"/>
    </sheetView>
  </sheetViews>
  <sheetFormatPr defaultColWidth="6.57421875" defaultRowHeight="15"/>
  <cols>
    <col min="1" max="1" width="2.421875" style="11" customWidth="1"/>
    <col min="2" max="2" width="1.421875" style="11" customWidth="1"/>
    <col min="3" max="3" width="3.140625" style="11" customWidth="1"/>
    <col min="4" max="4" width="1.421875" style="11" customWidth="1"/>
    <col min="5" max="16" width="6.421875" style="11" customWidth="1"/>
    <col min="17" max="17" width="2.421875" style="11" customWidth="1"/>
    <col min="18" max="16384" width="6.421875" style="11" customWidth="1"/>
  </cols>
  <sheetData>
    <row r="1" spans="1:17" ht="24.75" thickBot="1">
      <c r="A1" s="9"/>
      <c r="B1" s="9"/>
      <c r="C1" s="9"/>
      <c r="D1" s="9"/>
      <c r="E1" s="9"/>
      <c r="F1" s="9"/>
      <c r="G1" s="9"/>
      <c r="H1" s="9"/>
      <c r="I1" s="9"/>
      <c r="J1" s="9"/>
      <c r="K1" s="9"/>
      <c r="L1" s="9"/>
      <c r="M1" s="9"/>
      <c r="N1" s="9"/>
      <c r="O1" s="9"/>
      <c r="P1" s="166" t="s">
        <v>379</v>
      </c>
      <c r="Q1" s="9"/>
    </row>
    <row r="2" spans="1:17" ht="13.5" customHeight="1" thickTop="1">
      <c r="A2" s="9"/>
      <c r="B2" s="371" t="s">
        <v>343</v>
      </c>
      <c r="C2" s="372"/>
      <c r="D2" s="372"/>
      <c r="E2" s="372"/>
      <c r="F2" s="373"/>
      <c r="G2" s="9"/>
      <c r="H2" s="9"/>
      <c r="I2" s="9"/>
      <c r="J2" s="9"/>
      <c r="K2" s="9"/>
      <c r="L2" s="9"/>
      <c r="M2" s="9"/>
      <c r="N2" s="380" t="s">
        <v>375</v>
      </c>
      <c r="O2" s="381"/>
      <c r="P2" s="382"/>
      <c r="Q2" s="9"/>
    </row>
    <row r="3" spans="1:17" ht="13.5" customHeight="1">
      <c r="A3" s="9"/>
      <c r="B3" s="374"/>
      <c r="C3" s="375"/>
      <c r="D3" s="375"/>
      <c r="E3" s="375"/>
      <c r="F3" s="376"/>
      <c r="G3" s="9"/>
      <c r="H3" s="9"/>
      <c r="I3" s="9"/>
      <c r="J3" s="9"/>
      <c r="K3" s="9"/>
      <c r="L3" s="9"/>
      <c r="M3" s="9"/>
      <c r="N3" s="383"/>
      <c r="O3" s="384"/>
      <c r="P3" s="385"/>
      <c r="Q3" s="9"/>
    </row>
    <row r="4" spans="1:17" ht="14.25" customHeight="1" thickBot="1">
      <c r="A4" s="9"/>
      <c r="B4" s="377"/>
      <c r="C4" s="378"/>
      <c r="D4" s="378"/>
      <c r="E4" s="378"/>
      <c r="F4" s="379"/>
      <c r="G4" s="9"/>
      <c r="H4" s="9"/>
      <c r="I4" s="9"/>
      <c r="J4" s="9"/>
      <c r="K4" s="9"/>
      <c r="L4" s="9"/>
      <c r="M4" s="9"/>
      <c r="N4" s="386"/>
      <c r="O4" s="387"/>
      <c r="P4" s="388"/>
      <c r="Q4" s="9"/>
    </row>
    <row r="5" spans="1:17" ht="13.5">
      <c r="A5" s="9"/>
      <c r="B5" s="9"/>
      <c r="C5" s="9"/>
      <c r="D5" s="9"/>
      <c r="E5" s="9"/>
      <c r="F5" s="9"/>
      <c r="G5" s="9"/>
      <c r="H5" s="9"/>
      <c r="I5" s="9"/>
      <c r="J5" s="9"/>
      <c r="K5" s="9"/>
      <c r="L5" s="9"/>
      <c r="M5" s="9"/>
      <c r="N5" s="9"/>
      <c r="O5" s="9"/>
      <c r="P5" s="9"/>
      <c r="Q5" s="9"/>
    </row>
    <row r="6" spans="1:17" ht="13.5">
      <c r="A6" s="9"/>
      <c r="B6" s="9"/>
      <c r="C6" s="9"/>
      <c r="D6" s="9"/>
      <c r="E6" s="9"/>
      <c r="F6" s="9"/>
      <c r="G6" s="9"/>
      <c r="H6" s="9"/>
      <c r="I6" s="9"/>
      <c r="J6" s="9"/>
      <c r="K6" s="9"/>
      <c r="L6" s="9"/>
      <c r="M6" s="9"/>
      <c r="N6" s="9"/>
      <c r="O6" s="9"/>
      <c r="P6" s="9"/>
      <c r="Q6" s="9"/>
    </row>
    <row r="7" spans="1:17" ht="17.25">
      <c r="A7" s="9"/>
      <c r="B7" s="9"/>
      <c r="C7" s="9"/>
      <c r="D7" s="389" t="s">
        <v>376</v>
      </c>
      <c r="E7" s="389"/>
      <c r="F7" s="389"/>
      <c r="G7" s="389"/>
      <c r="H7" s="389"/>
      <c r="I7" s="389"/>
      <c r="J7" s="389"/>
      <c r="K7" s="389"/>
      <c r="L7" s="389"/>
      <c r="M7" s="389"/>
      <c r="N7" s="389"/>
      <c r="O7" s="389"/>
      <c r="P7" s="389"/>
      <c r="Q7" s="9"/>
    </row>
    <row r="8" spans="1:17" ht="17.25">
      <c r="A8" s="9"/>
      <c r="B8" s="9"/>
      <c r="C8" s="9"/>
      <c r="D8" s="164"/>
      <c r="E8" s="164"/>
      <c r="F8" s="164"/>
      <c r="G8" s="164"/>
      <c r="H8" s="164"/>
      <c r="I8" s="164"/>
      <c r="J8" s="164"/>
      <c r="K8" s="164"/>
      <c r="L8" s="164"/>
      <c r="M8" s="164"/>
      <c r="N8" s="164"/>
      <c r="O8" s="164"/>
      <c r="P8" s="164"/>
      <c r="Q8" s="9"/>
    </row>
    <row r="9" spans="1:17" ht="13.5">
      <c r="A9" s="9"/>
      <c r="B9" s="9"/>
      <c r="C9" s="9"/>
      <c r="D9" s="31"/>
      <c r="E9" s="31"/>
      <c r="F9" s="31"/>
      <c r="G9" s="31"/>
      <c r="H9" s="31"/>
      <c r="I9" s="31"/>
      <c r="J9" s="31"/>
      <c r="K9" s="31"/>
      <c r="L9" s="31"/>
      <c r="M9" s="31"/>
      <c r="N9" s="31"/>
      <c r="O9" s="31"/>
      <c r="P9" s="31"/>
      <c r="Q9" s="9"/>
    </row>
    <row r="10" spans="1:17" ht="13.5">
      <c r="A10" s="9"/>
      <c r="B10" s="9"/>
      <c r="C10" s="9"/>
      <c r="D10" s="9"/>
      <c r="E10" s="9"/>
      <c r="F10" s="9"/>
      <c r="G10" s="9"/>
      <c r="H10" s="9"/>
      <c r="I10" s="9"/>
      <c r="J10" s="9"/>
      <c r="K10" s="9"/>
      <c r="L10" s="9"/>
      <c r="M10" s="9"/>
      <c r="N10" s="9"/>
      <c r="O10" s="9"/>
      <c r="P10" s="9"/>
      <c r="Q10" s="9"/>
    </row>
    <row r="11" spans="1:17" ht="13.5">
      <c r="A11" s="9"/>
      <c r="B11" s="9"/>
      <c r="C11" s="9"/>
      <c r="D11" s="9"/>
      <c r="E11" s="368" t="s">
        <v>40</v>
      </c>
      <c r="F11" s="368"/>
      <c r="G11" s="362"/>
      <c r="H11" s="363"/>
      <c r="I11" s="363"/>
      <c r="J11" s="363"/>
      <c r="K11" s="363"/>
      <c r="L11" s="363"/>
      <c r="M11" s="363"/>
      <c r="N11" s="363"/>
      <c r="O11" s="364"/>
      <c r="P11" s="9"/>
      <c r="Q11" s="9"/>
    </row>
    <row r="12" spans="1:17" ht="13.5">
      <c r="A12" s="9"/>
      <c r="B12" s="9"/>
      <c r="C12" s="9"/>
      <c r="D12" s="9"/>
      <c r="E12" s="368"/>
      <c r="F12" s="368"/>
      <c r="G12" s="365"/>
      <c r="H12" s="366"/>
      <c r="I12" s="366"/>
      <c r="J12" s="366"/>
      <c r="K12" s="366"/>
      <c r="L12" s="366"/>
      <c r="M12" s="366"/>
      <c r="N12" s="366"/>
      <c r="O12" s="367"/>
      <c r="P12" s="9"/>
      <c r="Q12" s="9"/>
    </row>
    <row r="13" spans="1:17" ht="13.5">
      <c r="A13" s="9"/>
      <c r="B13" s="9"/>
      <c r="C13" s="9"/>
      <c r="D13" s="9"/>
      <c r="E13" s="13"/>
      <c r="F13" s="13"/>
      <c r="G13" s="13"/>
      <c r="H13" s="13"/>
      <c r="I13" s="13"/>
      <c r="J13" s="13"/>
      <c r="K13" s="13"/>
      <c r="L13" s="13"/>
      <c r="M13" s="13"/>
      <c r="N13" s="13"/>
      <c r="O13" s="13"/>
      <c r="P13" s="9"/>
      <c r="Q13" s="9"/>
    </row>
    <row r="14" spans="1:17" ht="13.5">
      <c r="A14" s="9"/>
      <c r="B14" s="9"/>
      <c r="C14" s="9"/>
      <c r="D14" s="9"/>
      <c r="E14" s="13"/>
      <c r="F14" s="13"/>
      <c r="G14" s="13"/>
      <c r="H14" s="13"/>
      <c r="I14" s="13"/>
      <c r="J14" s="13"/>
      <c r="K14" s="13"/>
      <c r="L14" s="13"/>
      <c r="M14" s="13"/>
      <c r="N14" s="13"/>
      <c r="O14" s="13"/>
      <c r="P14" s="9"/>
      <c r="Q14" s="9"/>
    </row>
    <row r="15" spans="1:17" ht="13.5">
      <c r="A15" s="9"/>
      <c r="B15" s="9"/>
      <c r="C15" s="9"/>
      <c r="D15" s="9"/>
      <c r="E15" s="13"/>
      <c r="F15" s="13"/>
      <c r="G15" s="13"/>
      <c r="H15" s="13"/>
      <c r="I15" s="13"/>
      <c r="J15" s="13"/>
      <c r="K15" s="13"/>
      <c r="L15" s="13"/>
      <c r="M15" s="13"/>
      <c r="N15" s="13"/>
      <c r="O15" s="13"/>
      <c r="P15" s="9"/>
      <c r="Q15" s="9"/>
    </row>
    <row r="16" spans="1:17" ht="13.5">
      <c r="A16" s="9"/>
      <c r="B16" s="9"/>
      <c r="C16" s="9"/>
      <c r="D16" s="9"/>
      <c r="E16" s="13"/>
      <c r="F16" s="13"/>
      <c r="G16" s="13"/>
      <c r="H16" s="13"/>
      <c r="I16" s="13"/>
      <c r="J16" s="13"/>
      <c r="K16" s="13"/>
      <c r="L16" s="13"/>
      <c r="M16" s="13"/>
      <c r="N16" s="13"/>
      <c r="O16" s="13"/>
      <c r="P16" s="9"/>
      <c r="Q16" s="9"/>
    </row>
    <row r="17" spans="1:17" ht="13.5">
      <c r="A17" s="9"/>
      <c r="B17" s="9"/>
      <c r="C17" s="9"/>
      <c r="D17" s="9"/>
      <c r="E17" s="13"/>
      <c r="F17" s="13"/>
      <c r="G17" s="13"/>
      <c r="H17" s="13"/>
      <c r="I17" s="13"/>
      <c r="J17" s="13"/>
      <c r="K17" s="13"/>
      <c r="L17" s="13"/>
      <c r="M17" s="13"/>
      <c r="N17" s="13"/>
      <c r="O17" s="13"/>
      <c r="P17" s="9"/>
      <c r="Q17" s="9"/>
    </row>
    <row r="18" spans="1:17" ht="13.5">
      <c r="A18" s="9"/>
      <c r="B18" s="9"/>
      <c r="C18" s="9"/>
      <c r="D18" s="9"/>
      <c r="E18" s="368" t="s">
        <v>40</v>
      </c>
      <c r="F18" s="368"/>
      <c r="G18" s="362"/>
      <c r="H18" s="363"/>
      <c r="I18" s="363"/>
      <c r="J18" s="363"/>
      <c r="K18" s="363"/>
      <c r="L18" s="363"/>
      <c r="M18" s="363"/>
      <c r="N18" s="363"/>
      <c r="O18" s="364"/>
      <c r="P18" s="9"/>
      <c r="Q18" s="9"/>
    </row>
    <row r="19" spans="1:17" ht="13.5">
      <c r="A19" s="9"/>
      <c r="B19" s="9"/>
      <c r="C19" s="9"/>
      <c r="D19" s="9"/>
      <c r="E19" s="368"/>
      <c r="F19" s="368"/>
      <c r="G19" s="365"/>
      <c r="H19" s="366"/>
      <c r="I19" s="366"/>
      <c r="J19" s="366"/>
      <c r="K19" s="366"/>
      <c r="L19" s="366"/>
      <c r="M19" s="366"/>
      <c r="N19" s="366"/>
      <c r="O19" s="367"/>
      <c r="P19" s="9"/>
      <c r="Q19" s="9"/>
    </row>
    <row r="20" spans="1:17" ht="13.5">
      <c r="A20" s="9"/>
      <c r="B20" s="9"/>
      <c r="C20" s="9"/>
      <c r="D20" s="9"/>
      <c r="E20" s="13"/>
      <c r="F20" s="13"/>
      <c r="G20" s="13"/>
      <c r="H20" s="13"/>
      <c r="I20" s="13"/>
      <c r="J20" s="13"/>
      <c r="K20" s="13"/>
      <c r="L20" s="13"/>
      <c r="M20" s="13"/>
      <c r="N20" s="13"/>
      <c r="O20" s="13"/>
      <c r="P20" s="9"/>
      <c r="Q20" s="9"/>
    </row>
    <row r="21" spans="1:17" ht="13.5">
      <c r="A21" s="9"/>
      <c r="B21" s="9"/>
      <c r="C21" s="9"/>
      <c r="D21" s="9"/>
      <c r="E21" s="13"/>
      <c r="F21" s="13"/>
      <c r="G21" s="13"/>
      <c r="H21" s="13"/>
      <c r="I21" s="13"/>
      <c r="J21" s="13"/>
      <c r="K21" s="13"/>
      <c r="L21" s="13"/>
      <c r="M21" s="13"/>
      <c r="N21" s="13"/>
      <c r="O21" s="13"/>
      <c r="P21" s="9"/>
      <c r="Q21" s="9"/>
    </row>
    <row r="22" spans="1:17" ht="13.5">
      <c r="A22" s="9"/>
      <c r="B22" s="9"/>
      <c r="C22" s="9"/>
      <c r="D22" s="9"/>
      <c r="E22" s="13"/>
      <c r="F22" s="13"/>
      <c r="G22" s="13"/>
      <c r="H22" s="13"/>
      <c r="I22" s="13"/>
      <c r="J22" s="13"/>
      <c r="K22" s="13"/>
      <c r="L22" s="13"/>
      <c r="M22" s="13"/>
      <c r="N22" s="13"/>
      <c r="O22" s="13"/>
      <c r="P22" s="9"/>
      <c r="Q22" s="9"/>
    </row>
    <row r="23" spans="1:17" ht="13.5">
      <c r="A23" s="9"/>
      <c r="B23" s="9"/>
      <c r="C23" s="9"/>
      <c r="D23" s="9"/>
      <c r="E23" s="13"/>
      <c r="F23" s="13"/>
      <c r="G23" s="13"/>
      <c r="H23" s="13"/>
      <c r="I23" s="13"/>
      <c r="J23" s="13"/>
      <c r="K23" s="13"/>
      <c r="L23" s="13"/>
      <c r="M23" s="13"/>
      <c r="N23" s="13"/>
      <c r="O23" s="13"/>
      <c r="P23" s="9"/>
      <c r="Q23" s="9"/>
    </row>
    <row r="24" spans="1:17" ht="13.5">
      <c r="A24" s="9"/>
      <c r="B24" s="9"/>
      <c r="C24" s="9"/>
      <c r="D24" s="9"/>
      <c r="E24" s="13"/>
      <c r="F24" s="13"/>
      <c r="G24" s="13"/>
      <c r="H24" s="13"/>
      <c r="I24" s="13"/>
      <c r="J24" s="13"/>
      <c r="K24" s="13"/>
      <c r="L24" s="13"/>
      <c r="M24" s="13"/>
      <c r="N24" s="13"/>
      <c r="O24" s="13"/>
      <c r="P24" s="9"/>
      <c r="Q24" s="9"/>
    </row>
    <row r="25" spans="1:17" ht="13.5">
      <c r="A25" s="9"/>
      <c r="B25" s="9"/>
      <c r="C25" s="9"/>
      <c r="D25" s="9"/>
      <c r="E25" s="368" t="s">
        <v>40</v>
      </c>
      <c r="F25" s="368"/>
      <c r="G25" s="362"/>
      <c r="H25" s="363"/>
      <c r="I25" s="363"/>
      <c r="J25" s="363"/>
      <c r="K25" s="363"/>
      <c r="L25" s="363"/>
      <c r="M25" s="363"/>
      <c r="N25" s="363"/>
      <c r="O25" s="364"/>
      <c r="P25" s="9"/>
      <c r="Q25" s="9"/>
    </row>
    <row r="26" spans="1:42" ht="13.5">
      <c r="A26" s="9"/>
      <c r="B26" s="9"/>
      <c r="C26" s="9"/>
      <c r="D26" s="9"/>
      <c r="E26" s="368"/>
      <c r="F26" s="368"/>
      <c r="G26" s="365"/>
      <c r="H26" s="366"/>
      <c r="I26" s="366"/>
      <c r="J26" s="366"/>
      <c r="K26" s="366"/>
      <c r="L26" s="366"/>
      <c r="M26" s="366"/>
      <c r="N26" s="366"/>
      <c r="O26" s="367"/>
      <c r="P26" s="9"/>
      <c r="Q26" s="9"/>
      <c r="AP26" s="9"/>
    </row>
    <row r="27" spans="1:42" ht="13.5">
      <c r="A27" s="9"/>
      <c r="B27" s="9"/>
      <c r="C27" s="9"/>
      <c r="D27" s="9"/>
      <c r="E27" s="13"/>
      <c r="F27" s="13"/>
      <c r="G27" s="13"/>
      <c r="H27" s="13"/>
      <c r="I27" s="13"/>
      <c r="J27" s="13"/>
      <c r="K27" s="13"/>
      <c r="L27" s="13"/>
      <c r="M27" s="13"/>
      <c r="N27" s="13"/>
      <c r="O27" s="13"/>
      <c r="P27" s="9"/>
      <c r="Q27" s="9"/>
      <c r="AP27" s="9"/>
    </row>
    <row r="28" spans="1:17" ht="14.25" customHeight="1">
      <c r="A28" s="9"/>
      <c r="B28" s="9"/>
      <c r="C28" s="369" t="s">
        <v>405</v>
      </c>
      <c r="D28" s="370"/>
      <c r="E28" s="370"/>
      <c r="F28" s="370"/>
      <c r="G28" s="370"/>
      <c r="H28" s="370"/>
      <c r="I28" s="370"/>
      <c r="J28" s="370"/>
      <c r="K28" s="370"/>
      <c r="L28" s="370"/>
      <c r="M28" s="370"/>
      <c r="N28" s="370"/>
      <c r="O28" s="370"/>
      <c r="P28" s="370"/>
      <c r="Q28" s="9"/>
    </row>
    <row r="29" spans="1:17" s="99" customFormat="1" ht="14.25">
      <c r="A29" s="37"/>
      <c r="B29" s="37"/>
      <c r="C29" s="370"/>
      <c r="D29" s="370"/>
      <c r="E29" s="370"/>
      <c r="F29" s="370"/>
      <c r="G29" s="370"/>
      <c r="H29" s="370"/>
      <c r="I29" s="370"/>
      <c r="J29" s="370"/>
      <c r="K29" s="370"/>
      <c r="L29" s="370"/>
      <c r="M29" s="370"/>
      <c r="N29" s="370"/>
      <c r="O29" s="370"/>
      <c r="P29" s="370"/>
      <c r="Q29" s="37"/>
    </row>
    <row r="30" spans="1:42" ht="13.5">
      <c r="A30" s="9"/>
      <c r="B30" s="9"/>
      <c r="C30" s="9"/>
      <c r="D30" s="9"/>
      <c r="E30" s="13"/>
      <c r="F30" s="13"/>
      <c r="G30" s="13"/>
      <c r="H30" s="13"/>
      <c r="I30" s="13"/>
      <c r="J30" s="13"/>
      <c r="K30" s="13"/>
      <c r="L30" s="13"/>
      <c r="M30" s="13"/>
      <c r="N30" s="13"/>
      <c r="O30" s="13"/>
      <c r="P30" s="9"/>
      <c r="Q30" s="9"/>
      <c r="AP30" s="9"/>
    </row>
    <row r="31" spans="1:17" ht="13.5">
      <c r="A31" s="9"/>
      <c r="B31" s="9"/>
      <c r="C31" s="9"/>
      <c r="D31" s="9"/>
      <c r="E31" s="13"/>
      <c r="F31" s="13"/>
      <c r="G31" s="13"/>
      <c r="H31" s="13"/>
      <c r="I31" s="13"/>
      <c r="J31" s="13"/>
      <c r="K31" s="13"/>
      <c r="L31" s="13"/>
      <c r="M31" s="13"/>
      <c r="N31" s="13"/>
      <c r="O31" s="13"/>
      <c r="P31" s="9"/>
      <c r="Q31" s="9"/>
    </row>
    <row r="32" spans="1:17" s="99" customFormat="1" ht="14.25">
      <c r="A32" s="37"/>
      <c r="B32" s="37"/>
      <c r="C32" s="37"/>
      <c r="D32" s="37"/>
      <c r="E32" s="95"/>
      <c r="F32" s="37"/>
      <c r="G32" s="37"/>
      <c r="H32" s="37"/>
      <c r="I32" s="37"/>
      <c r="J32" s="37"/>
      <c r="K32" s="37"/>
      <c r="L32" s="37"/>
      <c r="M32" s="37"/>
      <c r="N32" s="37"/>
      <c r="O32" s="37"/>
      <c r="P32" s="37"/>
      <c r="Q32" s="37"/>
    </row>
    <row r="33" spans="1:17" ht="18.75">
      <c r="A33" s="9"/>
      <c r="B33" s="316"/>
      <c r="C33" s="316"/>
      <c r="D33" s="316"/>
      <c r="E33" s="316"/>
      <c r="F33" s="316"/>
      <c r="G33" s="316"/>
      <c r="H33" s="316"/>
      <c r="I33" s="316"/>
      <c r="J33" s="316"/>
      <c r="K33" s="316"/>
      <c r="L33" s="316"/>
      <c r="M33" s="316"/>
      <c r="N33" s="316"/>
      <c r="O33" s="316"/>
      <c r="P33" s="316"/>
      <c r="Q33" s="9"/>
    </row>
    <row r="34" spans="1:17" ht="13.5">
      <c r="A34" s="9"/>
      <c r="B34" s="9"/>
      <c r="C34" s="9"/>
      <c r="D34" s="9"/>
      <c r="E34" s="9"/>
      <c r="F34" s="9"/>
      <c r="G34" s="9"/>
      <c r="H34" s="9"/>
      <c r="I34" s="9"/>
      <c r="J34" s="9"/>
      <c r="K34" s="9"/>
      <c r="L34" s="9"/>
      <c r="M34" s="9"/>
      <c r="N34" s="9"/>
      <c r="O34" s="9"/>
      <c r="P34" s="9"/>
      <c r="Q34" s="9"/>
    </row>
    <row r="35" s="9" customFormat="1" ht="13.5"/>
    <row r="36" s="9" customFormat="1" ht="13.5"/>
    <row r="37" s="9" customFormat="1" ht="13.5"/>
    <row r="38" s="9" customFormat="1" ht="13.5"/>
    <row r="39" s="9" customFormat="1" ht="13.5"/>
    <row r="40" s="9" customFormat="1" ht="13.5"/>
    <row r="41" s="9" customFormat="1" ht="13.5"/>
    <row r="42" s="9" customFormat="1" ht="13.5"/>
    <row r="43" s="9" customFormat="1" ht="13.5"/>
    <row r="44" s="9" customFormat="1" ht="13.5"/>
    <row r="45" s="9" customFormat="1" ht="13.5"/>
    <row r="46" s="9" customFormat="1" ht="13.5"/>
    <row r="47" s="9" customFormat="1" ht="13.5"/>
    <row r="48" s="9" customFormat="1" ht="13.5"/>
    <row r="49" s="9" customFormat="1" ht="13.5"/>
    <row r="50" s="9" customFormat="1" ht="13.5"/>
    <row r="51" s="9" customFormat="1" ht="13.5"/>
    <row r="52" s="9" customFormat="1" ht="13.5"/>
    <row r="53" s="9" customFormat="1" ht="13.5"/>
    <row r="54" s="9" customFormat="1" ht="13.5"/>
    <row r="55" s="9" customFormat="1" ht="13.5"/>
    <row r="56" s="9" customFormat="1" ht="13.5"/>
    <row r="57" s="9" customFormat="1" ht="13.5"/>
    <row r="58" s="9" customFormat="1" ht="13.5"/>
    <row r="59" s="9" customFormat="1" ht="13.5"/>
    <row r="60" s="9" customFormat="1" ht="13.5"/>
    <row r="61" s="9" customFormat="1" ht="13.5"/>
    <row r="62" spans="2:16" s="9" customFormat="1" ht="18.75">
      <c r="B62" s="316" t="s">
        <v>185</v>
      </c>
      <c r="C62" s="316"/>
      <c r="D62" s="316"/>
      <c r="E62" s="316"/>
      <c r="F62" s="316"/>
      <c r="G62" s="316"/>
      <c r="H62" s="316"/>
      <c r="I62" s="316"/>
      <c r="J62" s="316"/>
      <c r="K62" s="316"/>
      <c r="L62" s="316"/>
      <c r="M62" s="316"/>
      <c r="N62" s="316"/>
      <c r="O62" s="316"/>
      <c r="P62" s="316"/>
    </row>
    <row r="63" s="9" customFormat="1" ht="13.5"/>
  </sheetData>
  <sheetProtection sheet="1" formatCells="0" selectLockedCells="1"/>
  <mergeCells count="12">
    <mergeCell ref="D7:P7"/>
    <mergeCell ref="E18:F19"/>
    <mergeCell ref="G18:O19"/>
    <mergeCell ref="E25:F26"/>
    <mergeCell ref="G25:O26"/>
    <mergeCell ref="C28:P29"/>
    <mergeCell ref="B2:F4"/>
    <mergeCell ref="B62:P62"/>
    <mergeCell ref="E11:F12"/>
    <mergeCell ref="G11:O12"/>
    <mergeCell ref="B33:P33"/>
    <mergeCell ref="N2:P4"/>
  </mergeCells>
  <conditionalFormatting sqref="F32">
    <cfRule type="expression" priority="2" dxfId="166" stopIfTrue="1">
      <formula>$E$28="■"</formula>
    </cfRule>
  </conditionalFormatting>
  <printOptions horizontalCentered="1"/>
  <pageMargins left="0.7874015748031497" right="0.5905511811023623" top="0.3937007874015748"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31">
    <tabColor rgb="FFFFFF00"/>
  </sheetPr>
  <dimension ref="A1:AO60"/>
  <sheetViews>
    <sheetView showGridLines="0" view="pageBreakPreview" zoomScaleSheetLayoutView="100" zoomScalePageLayoutView="0" workbookViewId="0" topLeftCell="A6">
      <selection activeCell="A59" sqref="A59:M59"/>
    </sheetView>
  </sheetViews>
  <sheetFormatPr defaultColWidth="6.57421875" defaultRowHeight="15"/>
  <cols>
    <col min="1" max="1" width="2.57421875" style="11" customWidth="1"/>
    <col min="2" max="2" width="6.421875" style="11" customWidth="1"/>
    <col min="3" max="3" width="11.421875" style="11" customWidth="1"/>
    <col min="4" max="4" width="4.421875" style="11" customWidth="1"/>
    <col min="5" max="13" width="6.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311</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235</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9.5" customHeight="1">
      <c r="A11" s="9"/>
      <c r="B11" s="925" t="s">
        <v>363</v>
      </c>
      <c r="C11" s="958"/>
      <c r="D11" s="328"/>
      <c r="E11" s="329"/>
      <c r="F11" s="297" t="s">
        <v>332</v>
      </c>
      <c r="G11" s="298"/>
      <c r="H11" s="298"/>
      <c r="I11" s="298"/>
      <c r="J11" s="298"/>
      <c r="K11" s="298"/>
      <c r="L11" s="299"/>
      <c r="M11" s="10" t="s">
        <v>105</v>
      </c>
      <c r="N11" s="10">
        <v>23</v>
      </c>
    </row>
    <row r="12" spans="1:14" ht="19.5" customHeight="1">
      <c r="A12" s="9"/>
      <c r="B12" s="959"/>
      <c r="C12" s="960"/>
      <c r="D12" s="330"/>
      <c r="E12" s="331"/>
      <c r="F12" s="300"/>
      <c r="G12" s="301"/>
      <c r="H12" s="301"/>
      <c r="I12" s="301"/>
      <c r="J12" s="301"/>
      <c r="K12" s="301"/>
      <c r="L12" s="302"/>
      <c r="M12" s="10"/>
      <c r="N12" s="10">
        <v>24</v>
      </c>
    </row>
    <row r="13" spans="1:14" ht="19.5" customHeight="1">
      <c r="A13" s="9"/>
      <c r="B13" s="959"/>
      <c r="C13" s="960"/>
      <c r="D13" s="332"/>
      <c r="E13" s="333"/>
      <c r="F13" s="303"/>
      <c r="G13" s="303"/>
      <c r="H13" s="303"/>
      <c r="I13" s="303"/>
      <c r="J13" s="303"/>
      <c r="K13" s="303"/>
      <c r="L13" s="304"/>
      <c r="M13" s="10"/>
      <c r="N13" s="9"/>
    </row>
    <row r="14" spans="1:14" ht="19.5" customHeight="1">
      <c r="A14" s="9"/>
      <c r="B14" s="959"/>
      <c r="C14" s="960"/>
      <c r="D14" s="328"/>
      <c r="E14" s="329"/>
      <c r="F14" s="297" t="s">
        <v>333</v>
      </c>
      <c r="G14" s="298"/>
      <c r="H14" s="298"/>
      <c r="I14" s="298"/>
      <c r="J14" s="298"/>
      <c r="K14" s="298"/>
      <c r="L14" s="299"/>
      <c r="M14" s="10" t="s">
        <v>105</v>
      </c>
      <c r="N14" s="9"/>
    </row>
    <row r="15" spans="1:14" ht="19.5" customHeight="1">
      <c r="A15" s="9"/>
      <c r="B15" s="959"/>
      <c r="C15" s="960"/>
      <c r="D15" s="330"/>
      <c r="E15" s="331"/>
      <c r="F15" s="300"/>
      <c r="G15" s="301"/>
      <c r="H15" s="301"/>
      <c r="I15" s="301"/>
      <c r="J15" s="301"/>
      <c r="K15" s="301"/>
      <c r="L15" s="302"/>
      <c r="M15" s="10"/>
      <c r="N15" s="9"/>
    </row>
    <row r="16" spans="1:14" ht="19.5" customHeight="1">
      <c r="A16" s="9"/>
      <c r="B16" s="961"/>
      <c r="C16" s="962"/>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334</v>
      </c>
      <c r="C22" s="13"/>
      <c r="D22" s="13"/>
      <c r="E22" s="13"/>
      <c r="F22" s="13"/>
      <c r="G22" s="13"/>
      <c r="H22" s="13"/>
      <c r="I22" s="13"/>
      <c r="J22" s="13"/>
      <c r="K22" s="13"/>
      <c r="L22" s="13"/>
      <c r="M22" s="9"/>
      <c r="N22" s="9"/>
    </row>
    <row r="23" spans="1:14" ht="13.5" customHeight="1">
      <c r="A23" s="9"/>
      <c r="B23" s="646" t="s">
        <v>41</v>
      </c>
      <c r="C23" s="688"/>
      <c r="D23" s="689" t="s">
        <v>85</v>
      </c>
      <c r="E23" s="953"/>
      <c r="F23" s="953"/>
      <c r="G23" s="953"/>
      <c r="H23" s="695"/>
      <c r="I23" s="698" t="s">
        <v>41</v>
      </c>
      <c r="J23" s="953"/>
      <c r="K23" s="953"/>
      <c r="L23" s="808"/>
      <c r="M23" s="9"/>
      <c r="N23" s="9"/>
    </row>
    <row r="24" spans="1:14" ht="13.5" customHeight="1">
      <c r="A24" s="9"/>
      <c r="B24" s="688"/>
      <c r="C24" s="688"/>
      <c r="D24" s="809"/>
      <c r="E24" s="954"/>
      <c r="F24" s="954"/>
      <c r="G24" s="954"/>
      <c r="H24" s="956"/>
      <c r="I24" s="954"/>
      <c r="J24" s="954"/>
      <c r="K24" s="954"/>
      <c r="L24" s="810"/>
      <c r="M24" s="9"/>
      <c r="N24" s="9"/>
    </row>
    <row r="25" spans="1:14" ht="13.5" customHeight="1">
      <c r="A25" s="9"/>
      <c r="B25" s="688"/>
      <c r="C25" s="688"/>
      <c r="D25" s="811"/>
      <c r="E25" s="955"/>
      <c r="F25" s="955"/>
      <c r="G25" s="955"/>
      <c r="H25" s="957"/>
      <c r="I25" s="955"/>
      <c r="J25" s="955"/>
      <c r="K25" s="955"/>
      <c r="L25" s="812"/>
      <c r="M25" s="9"/>
      <c r="N25" s="9"/>
    </row>
    <row r="26" spans="1:14" ht="13.5" customHeight="1">
      <c r="A26" s="9"/>
      <c r="B26" s="646" t="s">
        <v>32</v>
      </c>
      <c r="C26" s="688"/>
      <c r="D26" s="468"/>
      <c r="E26" s="469"/>
      <c r="F26" s="469"/>
      <c r="G26" s="469"/>
      <c r="H26" s="469"/>
      <c r="I26" s="469"/>
      <c r="J26" s="469"/>
      <c r="K26" s="469"/>
      <c r="L26" s="470"/>
      <c r="M26" s="9"/>
      <c r="N26" s="9"/>
    </row>
    <row r="27" spans="1:14" ht="13.5">
      <c r="A27" s="9"/>
      <c r="B27" s="688"/>
      <c r="C27" s="688"/>
      <c r="D27" s="471"/>
      <c r="E27" s="472"/>
      <c r="F27" s="472"/>
      <c r="G27" s="472"/>
      <c r="H27" s="472"/>
      <c r="I27" s="472"/>
      <c r="J27" s="472"/>
      <c r="K27" s="472"/>
      <c r="L27" s="473"/>
      <c r="M27" s="9"/>
      <c r="N27" s="9"/>
    </row>
    <row r="28" spans="1:14" ht="13.5">
      <c r="A28" s="9"/>
      <c r="B28" s="688"/>
      <c r="C28" s="688"/>
      <c r="D28" s="474"/>
      <c r="E28" s="475"/>
      <c r="F28" s="475"/>
      <c r="G28" s="475"/>
      <c r="H28" s="475"/>
      <c r="I28" s="475"/>
      <c r="J28" s="475"/>
      <c r="K28" s="475"/>
      <c r="L28" s="476"/>
      <c r="M28" s="9"/>
      <c r="N28" s="9"/>
    </row>
    <row r="29" spans="1:14" ht="13.5" customHeight="1">
      <c r="A29" s="9"/>
      <c r="B29" s="334" t="s">
        <v>261</v>
      </c>
      <c r="C29" s="335"/>
      <c r="D29" s="468"/>
      <c r="E29" s="469"/>
      <c r="F29" s="469"/>
      <c r="G29" s="469"/>
      <c r="H29" s="469"/>
      <c r="I29" s="469"/>
      <c r="J29" s="469"/>
      <c r="K29" s="469"/>
      <c r="L29" s="470"/>
      <c r="M29" s="9"/>
      <c r="N29" s="9"/>
    </row>
    <row r="30" spans="1:14" ht="13.5">
      <c r="A30" s="9"/>
      <c r="B30" s="336"/>
      <c r="C30" s="337"/>
      <c r="D30" s="471"/>
      <c r="E30" s="472"/>
      <c r="F30" s="472"/>
      <c r="G30" s="472"/>
      <c r="H30" s="472"/>
      <c r="I30" s="472"/>
      <c r="J30" s="472"/>
      <c r="K30" s="472"/>
      <c r="L30" s="473"/>
      <c r="M30" s="9"/>
      <c r="N30" s="9"/>
    </row>
    <row r="31" spans="1:14" ht="13.5">
      <c r="A31" s="9"/>
      <c r="B31" s="338"/>
      <c r="C31" s="339"/>
      <c r="D31" s="474"/>
      <c r="E31" s="475"/>
      <c r="F31" s="475"/>
      <c r="G31" s="475"/>
      <c r="H31" s="475"/>
      <c r="I31" s="475"/>
      <c r="J31" s="475"/>
      <c r="K31" s="475"/>
      <c r="L31" s="476"/>
      <c r="M31" s="9"/>
      <c r="N31" s="9"/>
    </row>
    <row r="32" spans="1:14" ht="13.5">
      <c r="A32" s="9"/>
      <c r="B32" s="9"/>
      <c r="C32" s="9"/>
      <c r="D32" s="9"/>
      <c r="E32" s="9"/>
      <c r="F32" s="9"/>
      <c r="G32" s="9"/>
      <c r="H32" s="9"/>
      <c r="I32" s="9"/>
      <c r="J32" s="9"/>
      <c r="K32" s="9"/>
      <c r="L32" s="9"/>
      <c r="M32" s="9"/>
      <c r="N32" s="9"/>
    </row>
    <row r="33" spans="1:14" s="35" customFormat="1" ht="14.25">
      <c r="A33" s="34"/>
      <c r="B33" s="138" t="s">
        <v>263</v>
      </c>
      <c r="C33" s="34"/>
      <c r="D33" s="34"/>
      <c r="E33" s="34"/>
      <c r="F33" s="34"/>
      <c r="G33" s="34"/>
      <c r="H33" s="34"/>
      <c r="I33" s="34"/>
      <c r="J33" s="34"/>
      <c r="K33" s="34"/>
      <c r="L33" s="34"/>
      <c r="M33" s="34"/>
      <c r="N33" s="34"/>
    </row>
    <row r="34" spans="1:14" ht="13.5">
      <c r="A34" s="9"/>
      <c r="B34" s="9"/>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s="35" customFormat="1" ht="14.25">
      <c r="A36" s="34"/>
      <c r="B36" s="138"/>
      <c r="C36" s="34"/>
      <c r="D36" s="34"/>
      <c r="E36" s="34"/>
      <c r="F36" s="34"/>
      <c r="G36" s="34"/>
      <c r="H36" s="34"/>
      <c r="I36" s="34"/>
      <c r="J36" s="34"/>
      <c r="K36" s="34"/>
      <c r="L36" s="34"/>
      <c r="M36" s="34"/>
      <c r="N36" s="34"/>
    </row>
    <row r="37" spans="1:14" s="35" customFormat="1" ht="13.5">
      <c r="A37" s="34"/>
      <c r="B37" s="22"/>
      <c r="C37" s="34"/>
      <c r="D37" s="34"/>
      <c r="E37" s="34"/>
      <c r="F37" s="34"/>
      <c r="G37" s="34"/>
      <c r="H37" s="34"/>
      <c r="I37" s="34"/>
      <c r="J37" s="34"/>
      <c r="K37" s="34"/>
      <c r="L37" s="34"/>
      <c r="M37" s="34"/>
      <c r="N37" s="34"/>
    </row>
    <row r="38" spans="1:14" s="35" customFormat="1" ht="14.25">
      <c r="A38" s="34"/>
      <c r="B38" s="95"/>
      <c r="C38" s="37"/>
      <c r="D38" s="34"/>
      <c r="E38" s="34"/>
      <c r="F38" s="34"/>
      <c r="G38" s="34"/>
      <c r="H38" s="34"/>
      <c r="I38" s="34"/>
      <c r="J38" s="34"/>
      <c r="K38" s="34"/>
      <c r="L38" s="34"/>
      <c r="M38" s="34"/>
      <c r="N38" s="34"/>
    </row>
    <row r="39" spans="1:14" s="35" customFormat="1" ht="14.25">
      <c r="A39" s="34"/>
      <c r="B39" s="95"/>
      <c r="C39" s="37"/>
      <c r="D39" s="34"/>
      <c r="E39" s="34"/>
      <c r="F39" s="34"/>
      <c r="G39" s="34"/>
      <c r="H39" s="34"/>
      <c r="I39" s="34"/>
      <c r="J39" s="34"/>
      <c r="K39" s="34"/>
      <c r="L39" s="34"/>
      <c r="M39" s="34"/>
      <c r="N39" s="34"/>
    </row>
    <row r="40" spans="1:14" ht="14.25">
      <c r="A40" s="34"/>
      <c r="B40" s="95"/>
      <c r="C40" s="37"/>
      <c r="D40" s="34"/>
      <c r="E40" s="9"/>
      <c r="F40" s="9"/>
      <c r="G40" s="9"/>
      <c r="H40" s="9"/>
      <c r="I40" s="9"/>
      <c r="J40" s="9"/>
      <c r="K40" s="9"/>
      <c r="L40" s="9"/>
      <c r="M40" s="9"/>
      <c r="N40" s="9"/>
    </row>
    <row r="41" spans="1:14" ht="14.25">
      <c r="A41" s="34"/>
      <c r="B41" s="95"/>
      <c r="C41" s="37"/>
      <c r="D41" s="34"/>
      <c r="E41" s="9"/>
      <c r="F41" s="9"/>
      <c r="G41" s="9"/>
      <c r="H41" s="9"/>
      <c r="I41" s="9"/>
      <c r="J41" s="9"/>
      <c r="K41" s="9"/>
      <c r="L41" s="9"/>
      <c r="M41" s="9"/>
      <c r="N41" s="9"/>
    </row>
    <row r="42" spans="1:14" ht="14.25">
      <c r="A42" s="34"/>
      <c r="B42" s="95"/>
      <c r="C42" s="37"/>
      <c r="D42" s="34"/>
      <c r="E42" s="9"/>
      <c r="F42" s="9"/>
      <c r="G42" s="9"/>
      <c r="H42" s="9"/>
      <c r="I42" s="9"/>
      <c r="J42" s="9"/>
      <c r="K42" s="9"/>
      <c r="L42" s="9"/>
      <c r="M42" s="9"/>
      <c r="N42" s="9"/>
    </row>
    <row r="43" spans="1:14" ht="14.25">
      <c r="A43" s="34"/>
      <c r="B43" s="95"/>
      <c r="C43" s="37"/>
      <c r="D43" s="34"/>
      <c r="E43" s="9"/>
      <c r="F43" s="9"/>
      <c r="G43" s="9"/>
      <c r="H43" s="9"/>
      <c r="I43" s="9"/>
      <c r="J43" s="9"/>
      <c r="K43" s="9"/>
      <c r="L43" s="9"/>
      <c r="M43" s="9"/>
      <c r="N43" s="9"/>
    </row>
    <row r="44" spans="1:14" ht="14.25">
      <c r="A44" s="34"/>
      <c r="B44" s="95"/>
      <c r="C44" s="37"/>
      <c r="D44" s="34"/>
      <c r="E44" s="9"/>
      <c r="F44" s="9"/>
      <c r="G44" s="9"/>
      <c r="H44" s="9"/>
      <c r="I44" s="9"/>
      <c r="J44" s="9"/>
      <c r="K44" s="9"/>
      <c r="L44" s="9"/>
      <c r="M44" s="9"/>
      <c r="N44" s="9"/>
    </row>
    <row r="45" spans="1:14" ht="14.25">
      <c r="A45" s="34"/>
      <c r="B45" s="95"/>
      <c r="C45" s="37"/>
      <c r="D45" s="34"/>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8.75">
      <c r="A59" s="316" t="s">
        <v>185</v>
      </c>
      <c r="B59" s="316"/>
      <c r="C59" s="316"/>
      <c r="D59" s="316"/>
      <c r="E59" s="316"/>
      <c r="F59" s="316"/>
      <c r="G59" s="316"/>
      <c r="H59" s="316"/>
      <c r="I59" s="316"/>
      <c r="J59" s="316"/>
      <c r="K59" s="316"/>
      <c r="L59" s="316"/>
      <c r="M59" s="316"/>
      <c r="N59" s="9"/>
    </row>
    <row r="60" spans="1:14" ht="13.5">
      <c r="A60" s="9"/>
      <c r="B60" s="9"/>
      <c r="C60" s="9"/>
      <c r="D60" s="9"/>
      <c r="E60" s="9"/>
      <c r="F60" s="9"/>
      <c r="G60" s="9"/>
      <c r="H60" s="9"/>
      <c r="I60" s="9"/>
      <c r="J60" s="9"/>
      <c r="K60" s="9"/>
      <c r="L60" s="9"/>
      <c r="M60" s="9"/>
      <c r="N60" s="9"/>
    </row>
  </sheetData>
  <sheetProtection sheet="1" objects="1" formatCells="0" selectLockedCells="1"/>
  <mergeCells count="17">
    <mergeCell ref="A59:M59"/>
    <mergeCell ref="B29:C31"/>
    <mergeCell ref="D29:L31"/>
    <mergeCell ref="K2:L4"/>
    <mergeCell ref="M2:M4"/>
    <mergeCell ref="A8:M8"/>
    <mergeCell ref="B23:C25"/>
    <mergeCell ref="D23:G25"/>
    <mergeCell ref="H23:H25"/>
    <mergeCell ref="I23:L25"/>
    <mergeCell ref="D14:E16"/>
    <mergeCell ref="F14:L16"/>
    <mergeCell ref="B26:C28"/>
    <mergeCell ref="D26:L28"/>
    <mergeCell ref="B11:C16"/>
    <mergeCell ref="D11:E13"/>
    <mergeCell ref="F11:L13"/>
  </mergeCells>
  <conditionalFormatting sqref="D23:D26 D29 E23:L25">
    <cfRule type="expression" priority="17" dxfId="5" stopIfTrue="1">
      <formula>$D$14="○"</formula>
    </cfRule>
    <cfRule type="expression" priority="18" dxfId="4" stopIfTrue="1">
      <formula>$D$11="○"</formula>
    </cfRule>
  </conditionalFormatting>
  <conditionalFormatting sqref="C39:C45">
    <cfRule type="expression" priority="25" dxfId="166" stopIfTrue="1">
      <formula>$B$32="■"</formula>
    </cfRule>
    <cfRule type="expression" priority="26" dxfId="166" stopIfTrue="1">
      <formula>#REF!="■"</formula>
    </cfRule>
  </conditionalFormatting>
  <conditionalFormatting sqref="C39:C45">
    <cfRule type="expression" priority="28" dxfId="166" stopIfTrue="1">
      <formula>#REF!="■"</formula>
    </cfRule>
  </conditionalFormatting>
  <conditionalFormatting sqref="C39:C45">
    <cfRule type="expression" priority="35" dxfId="166" stopIfTrue="1">
      <formula>$B$33="■"</formula>
    </cfRule>
  </conditionalFormatting>
  <dataValidations count="3">
    <dataValidation type="list" allowBlank="1" showInputMessage="1" showErrorMessage="1" sqref="D14:E16">
      <formula1>$M$14:$M$15</formula1>
    </dataValidation>
    <dataValidation type="list" allowBlank="1" showInputMessage="1" showErrorMessage="1" sqref="D11:E13">
      <formula1>$M$11:$M$12</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37">
    <tabColor rgb="FFFFFF00"/>
  </sheetPr>
  <dimension ref="A1:AO60"/>
  <sheetViews>
    <sheetView showGridLines="0" view="pageBreakPreview" zoomScaleSheetLayoutView="100" zoomScalePageLayoutView="0" workbookViewId="0" topLeftCell="A1">
      <selection activeCell="D11" sqref="D11:E13"/>
    </sheetView>
  </sheetViews>
  <sheetFormatPr defaultColWidth="6.57421875" defaultRowHeight="15"/>
  <cols>
    <col min="1" max="1" width="4.00390625" style="11" customWidth="1"/>
    <col min="2" max="2" width="6.421875" style="11" customWidth="1"/>
    <col min="3" max="3" width="11.7109375" style="11" customWidth="1"/>
    <col min="4" max="4" width="3.421875" style="11" customWidth="1"/>
    <col min="5" max="13" width="6.421875" style="11" customWidth="1"/>
    <col min="14" max="14" width="2.421875" style="11" hidden="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371</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236</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20.25" customHeight="1">
      <c r="A11" s="9"/>
      <c r="B11" s="925" t="s">
        <v>360</v>
      </c>
      <c r="C11" s="958"/>
      <c r="D11" s="963"/>
      <c r="E11" s="964"/>
      <c r="F11" s="297" t="s">
        <v>320</v>
      </c>
      <c r="G11" s="298"/>
      <c r="H11" s="298"/>
      <c r="I11" s="298"/>
      <c r="J11" s="298"/>
      <c r="K11" s="298"/>
      <c r="L11" s="299"/>
      <c r="M11" s="10" t="s">
        <v>105</v>
      </c>
      <c r="N11" s="10">
        <v>23</v>
      </c>
    </row>
    <row r="12" spans="1:14" ht="20.25" customHeight="1">
      <c r="A12" s="9"/>
      <c r="B12" s="959"/>
      <c r="C12" s="960"/>
      <c r="D12" s="965"/>
      <c r="E12" s="966"/>
      <c r="F12" s="300"/>
      <c r="G12" s="301"/>
      <c r="H12" s="301"/>
      <c r="I12" s="301"/>
      <c r="J12" s="301"/>
      <c r="K12" s="301"/>
      <c r="L12" s="302"/>
      <c r="M12" s="10"/>
      <c r="N12" s="10">
        <v>24</v>
      </c>
    </row>
    <row r="13" spans="1:14" ht="20.25" customHeight="1">
      <c r="A13" s="9"/>
      <c r="B13" s="959"/>
      <c r="C13" s="960"/>
      <c r="D13" s="967"/>
      <c r="E13" s="968"/>
      <c r="F13" s="303"/>
      <c r="G13" s="303"/>
      <c r="H13" s="303"/>
      <c r="I13" s="303"/>
      <c r="J13" s="303"/>
      <c r="K13" s="303"/>
      <c r="L13" s="304"/>
      <c r="M13" s="10"/>
      <c r="N13" s="9"/>
    </row>
    <row r="14" spans="1:14" ht="20.25" customHeight="1">
      <c r="A14" s="9"/>
      <c r="B14" s="959"/>
      <c r="C14" s="960"/>
      <c r="D14" s="328"/>
      <c r="E14" s="329"/>
      <c r="F14" s="297" t="s">
        <v>321</v>
      </c>
      <c r="G14" s="298"/>
      <c r="H14" s="298"/>
      <c r="I14" s="298"/>
      <c r="J14" s="298"/>
      <c r="K14" s="298"/>
      <c r="L14" s="299"/>
      <c r="M14" s="10" t="s">
        <v>105</v>
      </c>
      <c r="N14" s="9"/>
    </row>
    <row r="15" spans="1:14" ht="20.25" customHeight="1">
      <c r="A15" s="9"/>
      <c r="B15" s="959"/>
      <c r="C15" s="960"/>
      <c r="D15" s="330"/>
      <c r="E15" s="331"/>
      <c r="F15" s="300"/>
      <c r="G15" s="301"/>
      <c r="H15" s="301"/>
      <c r="I15" s="301"/>
      <c r="J15" s="301"/>
      <c r="K15" s="301"/>
      <c r="L15" s="302"/>
      <c r="M15" s="10"/>
      <c r="N15" s="9"/>
    </row>
    <row r="16" spans="1:14" ht="20.25" customHeight="1">
      <c r="A16" s="9"/>
      <c r="B16" s="961"/>
      <c r="C16" s="962"/>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13"/>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13" t="s">
        <v>322</v>
      </c>
      <c r="C22" s="13"/>
      <c r="D22" s="13"/>
      <c r="E22" s="13"/>
      <c r="F22" s="13"/>
      <c r="G22" s="13"/>
      <c r="H22" s="13"/>
      <c r="I22" s="13"/>
      <c r="J22" s="13"/>
      <c r="K22" s="13"/>
      <c r="L22" s="13"/>
      <c r="M22" s="9"/>
      <c r="N22" s="9"/>
    </row>
    <row r="23" spans="1:14" ht="13.5" customHeight="1">
      <c r="A23" s="9"/>
      <c r="B23" s="646" t="s">
        <v>41</v>
      </c>
      <c r="C23" s="688"/>
      <c r="D23" s="689" t="s">
        <v>85</v>
      </c>
      <c r="E23" s="953"/>
      <c r="F23" s="953"/>
      <c r="G23" s="953"/>
      <c r="H23" s="695"/>
      <c r="I23" s="698" t="s">
        <v>41</v>
      </c>
      <c r="J23" s="953"/>
      <c r="K23" s="953"/>
      <c r="L23" s="808"/>
      <c r="M23" s="9"/>
      <c r="N23" s="9"/>
    </row>
    <row r="24" spans="1:14" ht="13.5" customHeight="1">
      <c r="A24" s="9"/>
      <c r="B24" s="688"/>
      <c r="C24" s="688"/>
      <c r="D24" s="809"/>
      <c r="E24" s="954"/>
      <c r="F24" s="954"/>
      <c r="G24" s="954"/>
      <c r="H24" s="956"/>
      <c r="I24" s="954"/>
      <c r="J24" s="954"/>
      <c r="K24" s="954"/>
      <c r="L24" s="810"/>
      <c r="M24" s="9"/>
      <c r="N24" s="9"/>
    </row>
    <row r="25" spans="1:14" ht="13.5" customHeight="1">
      <c r="A25" s="9"/>
      <c r="B25" s="688"/>
      <c r="C25" s="688"/>
      <c r="D25" s="811"/>
      <c r="E25" s="955"/>
      <c r="F25" s="955"/>
      <c r="G25" s="955"/>
      <c r="H25" s="957"/>
      <c r="I25" s="955"/>
      <c r="J25" s="955"/>
      <c r="K25" s="955"/>
      <c r="L25" s="812"/>
      <c r="M25" s="9"/>
      <c r="N25" s="9"/>
    </row>
    <row r="26" spans="1:14" ht="13.5" customHeight="1">
      <c r="A26" s="9"/>
      <c r="B26" s="334" t="s">
        <v>32</v>
      </c>
      <c r="C26" s="335"/>
      <c r="D26" s="468"/>
      <c r="E26" s="469"/>
      <c r="F26" s="469"/>
      <c r="G26" s="469"/>
      <c r="H26" s="469"/>
      <c r="I26" s="469"/>
      <c r="J26" s="469"/>
      <c r="K26" s="469"/>
      <c r="L26" s="470"/>
      <c r="M26" s="9"/>
      <c r="N26" s="9"/>
    </row>
    <row r="27" spans="1:14" ht="13.5">
      <c r="A27" s="9"/>
      <c r="B27" s="336"/>
      <c r="C27" s="337"/>
      <c r="D27" s="471"/>
      <c r="E27" s="472"/>
      <c r="F27" s="472"/>
      <c r="G27" s="472"/>
      <c r="H27" s="472"/>
      <c r="I27" s="472"/>
      <c r="J27" s="472"/>
      <c r="K27" s="472"/>
      <c r="L27" s="473"/>
      <c r="M27" s="9"/>
      <c r="N27" s="9"/>
    </row>
    <row r="28" spans="1:14" ht="13.5">
      <c r="A28" s="9"/>
      <c r="B28" s="338"/>
      <c r="C28" s="339"/>
      <c r="D28" s="474"/>
      <c r="E28" s="475"/>
      <c r="F28" s="475"/>
      <c r="G28" s="475"/>
      <c r="H28" s="475"/>
      <c r="I28" s="475"/>
      <c r="J28" s="475"/>
      <c r="K28" s="475"/>
      <c r="L28" s="476"/>
      <c r="M28" s="9"/>
      <c r="N28" s="9"/>
    </row>
    <row r="29" spans="1:14" ht="13.5" customHeight="1">
      <c r="A29" s="9"/>
      <c r="B29" s="334" t="s">
        <v>261</v>
      </c>
      <c r="C29" s="335"/>
      <c r="D29" s="468"/>
      <c r="E29" s="469"/>
      <c r="F29" s="469"/>
      <c r="G29" s="469"/>
      <c r="H29" s="469"/>
      <c r="I29" s="469"/>
      <c r="J29" s="469"/>
      <c r="K29" s="469"/>
      <c r="L29" s="470"/>
      <c r="M29" s="9"/>
      <c r="N29" s="9"/>
    </row>
    <row r="30" spans="1:14" ht="13.5">
      <c r="A30" s="9"/>
      <c r="B30" s="336"/>
      <c r="C30" s="337"/>
      <c r="D30" s="471"/>
      <c r="E30" s="472"/>
      <c r="F30" s="472"/>
      <c r="G30" s="472"/>
      <c r="H30" s="472"/>
      <c r="I30" s="472"/>
      <c r="J30" s="472"/>
      <c r="K30" s="472"/>
      <c r="L30" s="473"/>
      <c r="M30" s="9"/>
      <c r="N30" s="9"/>
    </row>
    <row r="31" spans="1:14" ht="13.5">
      <c r="A31" s="9"/>
      <c r="B31" s="338"/>
      <c r="C31" s="339"/>
      <c r="D31" s="474"/>
      <c r="E31" s="475"/>
      <c r="F31" s="475"/>
      <c r="G31" s="475"/>
      <c r="H31" s="475"/>
      <c r="I31" s="475"/>
      <c r="J31" s="475"/>
      <c r="K31" s="475"/>
      <c r="L31" s="476"/>
      <c r="M31" s="9"/>
      <c r="N31" s="9"/>
    </row>
    <row r="32" spans="1:14" ht="13.5" customHeight="1">
      <c r="A32" s="9"/>
      <c r="B32" s="141"/>
      <c r="C32" s="141"/>
      <c r="D32" s="90"/>
      <c r="E32" s="90"/>
      <c r="F32" s="90"/>
      <c r="G32" s="90"/>
      <c r="H32" s="90"/>
      <c r="I32" s="90"/>
      <c r="J32" s="90"/>
      <c r="K32" s="90"/>
      <c r="L32" s="90"/>
      <c r="M32" s="9"/>
      <c r="N32" s="9"/>
    </row>
    <row r="33" spans="1:14" ht="13.5" customHeight="1">
      <c r="A33" s="9"/>
      <c r="B33" s="9"/>
      <c r="C33" s="9"/>
      <c r="D33" s="9"/>
      <c r="E33" s="9"/>
      <c r="F33" s="9"/>
      <c r="G33" s="9"/>
      <c r="H33" s="9"/>
      <c r="I33" s="9"/>
      <c r="J33" s="9"/>
      <c r="K33" s="9"/>
      <c r="L33" s="9"/>
      <c r="M33" s="9"/>
      <c r="N33" s="9"/>
    </row>
    <row r="34" spans="1:14" ht="13.5" customHeight="1">
      <c r="A34" s="9"/>
      <c r="B34" s="551" t="s">
        <v>341</v>
      </c>
      <c r="C34" s="889"/>
      <c r="D34" s="478"/>
      <c r="E34" s="480" t="s">
        <v>85</v>
      </c>
      <c r="F34" s="932"/>
      <c r="G34" s="480" t="s">
        <v>86</v>
      </c>
      <c r="H34" s="932"/>
      <c r="I34" s="480" t="s">
        <v>87</v>
      </c>
      <c r="J34" s="932"/>
      <c r="K34" s="480" t="s">
        <v>88</v>
      </c>
      <c r="L34" s="538"/>
      <c r="M34" s="9"/>
      <c r="N34" s="9"/>
    </row>
    <row r="35" spans="1:14" ht="13.5">
      <c r="A35" s="9"/>
      <c r="B35" s="886"/>
      <c r="C35" s="952"/>
      <c r="D35" s="479"/>
      <c r="E35" s="323"/>
      <c r="F35" s="933"/>
      <c r="G35" s="323"/>
      <c r="H35" s="933"/>
      <c r="I35" s="323"/>
      <c r="J35" s="933"/>
      <c r="K35" s="323"/>
      <c r="L35" s="539"/>
      <c r="M35" s="9"/>
      <c r="N35" s="9"/>
    </row>
    <row r="36" spans="1:14" ht="13.5">
      <c r="A36" s="9"/>
      <c r="B36" s="880"/>
      <c r="C36" s="890"/>
      <c r="D36" s="521"/>
      <c r="E36" s="520"/>
      <c r="F36" s="934"/>
      <c r="G36" s="520"/>
      <c r="H36" s="934"/>
      <c r="I36" s="520"/>
      <c r="J36" s="934"/>
      <c r="K36" s="520"/>
      <c r="L36" s="540"/>
      <c r="M36" s="9"/>
      <c r="N36" s="9"/>
    </row>
    <row r="37" spans="1:14" ht="13.5">
      <c r="A37" s="9"/>
      <c r="B37" s="9"/>
      <c r="C37" s="9"/>
      <c r="D37" s="9"/>
      <c r="E37" s="9"/>
      <c r="F37" s="9"/>
      <c r="G37" s="9"/>
      <c r="H37" s="9"/>
      <c r="I37" s="9"/>
      <c r="J37" s="9"/>
      <c r="K37" s="9"/>
      <c r="L37" s="9"/>
      <c r="M37" s="9"/>
      <c r="N37" s="9"/>
    </row>
    <row r="38" spans="1:14" s="35" customFormat="1" ht="14.25">
      <c r="A38" s="34"/>
      <c r="B38" s="138" t="s">
        <v>263</v>
      </c>
      <c r="C38" s="34"/>
      <c r="D38" s="34"/>
      <c r="E38" s="34"/>
      <c r="F38" s="34"/>
      <c r="G38" s="34"/>
      <c r="H38" s="34"/>
      <c r="I38" s="34"/>
      <c r="J38" s="34"/>
      <c r="K38" s="34"/>
      <c r="L38" s="34"/>
      <c r="M38" s="34"/>
      <c r="N38" s="34"/>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s="35" customFormat="1" ht="14.25">
      <c r="A42" s="34"/>
      <c r="B42" s="138"/>
      <c r="C42" s="34"/>
      <c r="D42" s="34"/>
      <c r="E42" s="34"/>
      <c r="F42" s="34"/>
      <c r="G42" s="34"/>
      <c r="H42" s="34"/>
      <c r="I42" s="34"/>
      <c r="J42" s="34"/>
      <c r="K42" s="34"/>
      <c r="L42" s="34"/>
      <c r="M42" s="34"/>
      <c r="N42" s="34"/>
    </row>
    <row r="43" spans="1:14" s="35" customFormat="1" ht="13.5">
      <c r="A43" s="34"/>
      <c r="B43" s="22"/>
      <c r="C43" s="34"/>
      <c r="D43" s="34"/>
      <c r="E43" s="34"/>
      <c r="F43" s="34"/>
      <c r="G43" s="34"/>
      <c r="H43" s="34"/>
      <c r="I43" s="34"/>
      <c r="J43" s="34"/>
      <c r="K43" s="34"/>
      <c r="L43" s="34"/>
      <c r="M43" s="34"/>
      <c r="N43" s="34"/>
    </row>
    <row r="44" spans="1:14" s="35" customFormat="1" ht="14.25">
      <c r="A44" s="34"/>
      <c r="B44" s="95"/>
      <c r="C44" s="37"/>
      <c r="D44" s="34"/>
      <c r="E44" s="34"/>
      <c r="F44" s="34"/>
      <c r="G44" s="34"/>
      <c r="H44" s="34"/>
      <c r="I44" s="34"/>
      <c r="J44" s="34"/>
      <c r="K44" s="34"/>
      <c r="L44" s="34"/>
      <c r="M44" s="34"/>
      <c r="N44" s="34"/>
    </row>
    <row r="45" spans="1:14" s="35" customFormat="1" ht="14.25">
      <c r="A45" s="34"/>
      <c r="B45" s="95"/>
      <c r="C45" s="37"/>
      <c r="D45" s="34"/>
      <c r="E45" s="34"/>
      <c r="F45" s="34"/>
      <c r="G45" s="34"/>
      <c r="H45" s="34"/>
      <c r="I45" s="34"/>
      <c r="J45" s="34"/>
      <c r="K45" s="34"/>
      <c r="L45" s="34"/>
      <c r="M45" s="34"/>
      <c r="N45" s="34"/>
    </row>
    <row r="46" spans="1:14" ht="14.25">
      <c r="A46" s="9"/>
      <c r="B46" s="95"/>
      <c r="C46" s="37"/>
      <c r="D46" s="9"/>
      <c r="E46" s="9"/>
      <c r="F46" s="9"/>
      <c r="G46" s="9"/>
      <c r="H46" s="9"/>
      <c r="I46" s="9"/>
      <c r="J46" s="9"/>
      <c r="K46" s="9"/>
      <c r="L46" s="9"/>
      <c r="M46" s="9"/>
      <c r="N46" s="9"/>
    </row>
    <row r="47" spans="1:14" ht="14.25">
      <c r="A47" s="9"/>
      <c r="B47" s="95"/>
      <c r="C47" s="37"/>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8.75">
      <c r="A59" s="316" t="s">
        <v>185</v>
      </c>
      <c r="B59" s="316"/>
      <c r="C59" s="316"/>
      <c r="D59" s="316"/>
      <c r="E59" s="316"/>
      <c r="F59" s="316"/>
      <c r="G59" s="316"/>
      <c r="H59" s="316"/>
      <c r="I59" s="316"/>
      <c r="J59" s="316"/>
      <c r="K59" s="316"/>
      <c r="L59" s="316"/>
      <c r="M59" s="316"/>
      <c r="N59" s="9"/>
    </row>
    <row r="60" spans="1:14" ht="13.5">
      <c r="A60" s="9"/>
      <c r="B60" s="9"/>
      <c r="C60" s="9"/>
      <c r="D60" s="9"/>
      <c r="E60" s="9"/>
      <c r="F60" s="9"/>
      <c r="G60" s="9"/>
      <c r="H60" s="9"/>
      <c r="I60" s="9"/>
      <c r="J60" s="9"/>
      <c r="K60" s="9"/>
      <c r="L60" s="9"/>
      <c r="M60" s="9"/>
      <c r="N60" s="9"/>
    </row>
  </sheetData>
  <sheetProtection sheet="1" objects="1" formatCells="0" selectLockedCells="1"/>
  <mergeCells count="27">
    <mergeCell ref="L34:L36"/>
    <mergeCell ref="I23:L25"/>
    <mergeCell ref="A8:M8"/>
    <mergeCell ref="B11:C16"/>
    <mergeCell ref="D11:E13"/>
    <mergeCell ref="F11:L13"/>
    <mergeCell ref="D14:E16"/>
    <mergeCell ref="F14:L16"/>
    <mergeCell ref="M2:M4"/>
    <mergeCell ref="B29:C31"/>
    <mergeCell ref="D29:L31"/>
    <mergeCell ref="B23:C25"/>
    <mergeCell ref="D23:G25"/>
    <mergeCell ref="H23:H25"/>
    <mergeCell ref="B26:C28"/>
    <mergeCell ref="D26:L28"/>
    <mergeCell ref="K2:L4"/>
    <mergeCell ref="A59:M59"/>
    <mergeCell ref="E34:E36"/>
    <mergeCell ref="F34:F36"/>
    <mergeCell ref="G34:G36"/>
    <mergeCell ref="H34:H36"/>
    <mergeCell ref="I34:I36"/>
    <mergeCell ref="B34:C36"/>
    <mergeCell ref="D34:D36"/>
    <mergeCell ref="J34:J36"/>
    <mergeCell ref="K34:K36"/>
  </mergeCells>
  <conditionalFormatting sqref="D23:D26 D29 E23:L25 D34:L36">
    <cfRule type="expression" priority="24" dxfId="5" stopIfTrue="1">
      <formula>$D$14="○"</formula>
    </cfRule>
    <cfRule type="expression" priority="25" dxfId="4" stopIfTrue="1">
      <formula>$D$11="○"</formula>
    </cfRule>
  </conditionalFormatting>
  <conditionalFormatting sqref="C45 C47">
    <cfRule type="expression" priority="20" dxfId="166" stopIfTrue="1">
      <formula>$B$32="■"</formula>
    </cfRule>
    <cfRule type="expression" priority="21" dxfId="166" stopIfTrue="1">
      <formula>$B$37="■"</formula>
    </cfRule>
  </conditionalFormatting>
  <conditionalFormatting sqref="C45 C47">
    <cfRule type="expression" priority="12" dxfId="166" stopIfTrue="1">
      <formula>$B$37="■"</formula>
    </cfRule>
  </conditionalFormatting>
  <conditionalFormatting sqref="C45 C47">
    <cfRule type="expression" priority="38" dxfId="166" stopIfTrue="1">
      <formula>$B$38="■"</formula>
    </cfRule>
  </conditionalFormatting>
  <dataValidations count="3">
    <dataValidation type="list" allowBlank="1" showInputMessage="1" showErrorMessage="1" sqref="D14:E16">
      <formula1>$M$14:$M$15</formula1>
    </dataValidation>
    <dataValidation type="list" allowBlank="1" showInputMessage="1" showErrorMessage="1" sqref="D11:E13">
      <formula1>$M$11:$M$12</formula1>
    </dataValidation>
    <dataValidation type="list" allowBlank="1" showInputMessage="1" showErrorMessage="1" sqref="H23:H25">
      <formula1>$N$11:$N$13</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32">
    <tabColor rgb="FFFFFF00"/>
  </sheetPr>
  <dimension ref="A1:AG61"/>
  <sheetViews>
    <sheetView showGridLines="0" view="pageBreakPreview" zoomScaleSheetLayoutView="100" zoomScalePageLayoutView="0" workbookViewId="0" topLeftCell="A2">
      <selection activeCell="H7" sqref="H7:AF8"/>
    </sheetView>
  </sheetViews>
  <sheetFormatPr defaultColWidth="2.7109375" defaultRowHeight="15"/>
  <cols>
    <col min="1" max="32" width="2.7109375" style="11" customWidth="1"/>
    <col min="33" max="33" width="2.421875" style="11" customWidth="1"/>
    <col min="34" max="16384" width="2.7109375" style="11" customWidth="1"/>
  </cols>
  <sheetData>
    <row r="1" spans="1:33" ht="24.75" thickBo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66" t="s">
        <v>379</v>
      </c>
      <c r="AG1" s="9"/>
    </row>
    <row r="2" spans="1:33" ht="13.5" customHeight="1">
      <c r="A2" s="980" t="s">
        <v>191</v>
      </c>
      <c r="B2" s="983"/>
      <c r="C2" s="984"/>
      <c r="D2" s="984"/>
      <c r="E2" s="985"/>
      <c r="F2" s="9"/>
      <c r="G2" s="9"/>
      <c r="H2" s="9"/>
      <c r="I2" s="9"/>
      <c r="J2" s="9"/>
      <c r="K2" s="9"/>
      <c r="L2" s="9"/>
      <c r="M2" s="9"/>
      <c r="N2" s="9"/>
      <c r="O2" s="9"/>
      <c r="P2" s="9"/>
      <c r="Q2" s="9"/>
      <c r="R2" s="9"/>
      <c r="S2" s="9"/>
      <c r="T2" s="9"/>
      <c r="U2" s="9"/>
      <c r="V2" s="9"/>
      <c r="W2" s="9"/>
      <c r="X2" s="9"/>
      <c r="Y2" s="9"/>
      <c r="Z2" s="9"/>
      <c r="AA2" s="991" t="s">
        <v>170</v>
      </c>
      <c r="AB2" s="991"/>
      <c r="AC2" s="991"/>
      <c r="AD2" s="991"/>
      <c r="AE2" s="991"/>
      <c r="AF2" s="991"/>
      <c r="AG2" s="9"/>
    </row>
    <row r="3" spans="1:33" ht="13.5" customHeight="1">
      <c r="A3" s="981"/>
      <c r="B3" s="986"/>
      <c r="C3" s="804"/>
      <c r="D3" s="804"/>
      <c r="E3" s="987"/>
      <c r="F3" s="9"/>
      <c r="G3" s="9"/>
      <c r="H3" s="9"/>
      <c r="I3" s="9"/>
      <c r="J3" s="9"/>
      <c r="K3" s="9"/>
      <c r="L3" s="9"/>
      <c r="M3" s="9"/>
      <c r="N3" s="9"/>
      <c r="O3" s="9"/>
      <c r="P3" s="9"/>
      <c r="Q3" s="9"/>
      <c r="R3" s="9"/>
      <c r="S3" s="9"/>
      <c r="T3" s="9"/>
      <c r="U3" s="9"/>
      <c r="V3" s="9"/>
      <c r="W3" s="9"/>
      <c r="X3" s="9"/>
      <c r="Y3" s="9"/>
      <c r="Z3" s="9"/>
      <c r="AA3" s="991"/>
      <c r="AB3" s="991"/>
      <c r="AC3" s="991"/>
      <c r="AD3" s="991"/>
      <c r="AE3" s="991"/>
      <c r="AF3" s="991"/>
      <c r="AG3" s="9"/>
    </row>
    <row r="4" spans="1:33" ht="13.5" customHeight="1">
      <c r="A4" s="981"/>
      <c r="B4" s="986"/>
      <c r="C4" s="804"/>
      <c r="D4" s="804"/>
      <c r="E4" s="987"/>
      <c r="F4" s="9"/>
      <c r="G4" s="9"/>
      <c r="H4" s="9"/>
      <c r="I4" s="9"/>
      <c r="J4" s="9"/>
      <c r="K4" s="9"/>
      <c r="L4" s="9"/>
      <c r="M4" s="9"/>
      <c r="N4" s="9"/>
      <c r="O4" s="9"/>
      <c r="P4" s="9"/>
      <c r="Q4" s="9"/>
      <c r="R4" s="9"/>
      <c r="S4" s="9"/>
      <c r="T4" s="9"/>
      <c r="U4" s="9"/>
      <c r="V4" s="9"/>
      <c r="W4" s="9"/>
      <c r="X4" s="9"/>
      <c r="Y4" s="9"/>
      <c r="Z4" s="9"/>
      <c r="AA4" s="9"/>
      <c r="AB4" s="9"/>
      <c r="AC4" s="9"/>
      <c r="AD4" s="88"/>
      <c r="AE4" s="88"/>
      <c r="AF4" s="88"/>
      <c r="AG4" s="9"/>
    </row>
    <row r="5" spans="1:33" ht="18" thickBot="1">
      <c r="A5" s="982"/>
      <c r="B5" s="988"/>
      <c r="C5" s="989"/>
      <c r="D5" s="989"/>
      <c r="E5" s="990"/>
      <c r="F5" s="992" t="s">
        <v>42</v>
      </c>
      <c r="G5" s="314"/>
      <c r="H5" s="314"/>
      <c r="I5" s="314"/>
      <c r="J5" s="314"/>
      <c r="K5" s="314"/>
      <c r="L5" s="314"/>
      <c r="M5" s="314"/>
      <c r="N5" s="314"/>
      <c r="O5" s="314"/>
      <c r="P5" s="314"/>
      <c r="Q5" s="314"/>
      <c r="R5" s="314"/>
      <c r="S5" s="314"/>
      <c r="T5" s="314"/>
      <c r="U5" s="314"/>
      <c r="V5" s="314"/>
      <c r="W5" s="314"/>
      <c r="X5" s="314"/>
      <c r="Y5" s="314"/>
      <c r="Z5" s="314"/>
      <c r="AA5" s="314"/>
      <c r="AB5" s="107"/>
      <c r="AC5" s="107"/>
      <c r="AD5" s="107"/>
      <c r="AE5" s="107"/>
      <c r="AF5" s="107"/>
      <c r="AG5" s="9"/>
    </row>
    <row r="6" spans="1:33" ht="13.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1"/>
      <c r="AG6" s="9"/>
    </row>
    <row r="7" spans="1:33" ht="13.5">
      <c r="A7" s="354" t="s">
        <v>43</v>
      </c>
      <c r="B7" s="354"/>
      <c r="C7" s="354"/>
      <c r="D7" s="354"/>
      <c r="E7" s="354"/>
      <c r="F7" s="354"/>
      <c r="G7" s="354"/>
      <c r="H7" s="973"/>
      <c r="I7" s="974"/>
      <c r="J7" s="974"/>
      <c r="K7" s="974"/>
      <c r="L7" s="974"/>
      <c r="M7" s="974"/>
      <c r="N7" s="974"/>
      <c r="O7" s="974"/>
      <c r="P7" s="974"/>
      <c r="Q7" s="974"/>
      <c r="R7" s="974"/>
      <c r="S7" s="974"/>
      <c r="T7" s="974"/>
      <c r="U7" s="974"/>
      <c r="V7" s="974"/>
      <c r="W7" s="974"/>
      <c r="X7" s="974"/>
      <c r="Y7" s="974"/>
      <c r="Z7" s="974"/>
      <c r="AA7" s="974"/>
      <c r="AB7" s="974"/>
      <c r="AC7" s="974"/>
      <c r="AD7" s="974"/>
      <c r="AE7" s="974"/>
      <c r="AF7" s="975"/>
      <c r="AG7" s="9"/>
    </row>
    <row r="8" spans="1:33" ht="13.5">
      <c r="A8" s="354"/>
      <c r="B8" s="354"/>
      <c r="C8" s="354"/>
      <c r="D8" s="354"/>
      <c r="E8" s="354"/>
      <c r="F8" s="354"/>
      <c r="G8" s="354"/>
      <c r="H8" s="976"/>
      <c r="I8" s="977"/>
      <c r="J8" s="977"/>
      <c r="K8" s="977"/>
      <c r="L8" s="977"/>
      <c r="M8" s="977"/>
      <c r="N8" s="977"/>
      <c r="O8" s="977"/>
      <c r="P8" s="977"/>
      <c r="Q8" s="977"/>
      <c r="R8" s="977"/>
      <c r="S8" s="977"/>
      <c r="T8" s="977"/>
      <c r="U8" s="977"/>
      <c r="V8" s="977"/>
      <c r="W8" s="977"/>
      <c r="X8" s="977"/>
      <c r="Y8" s="977"/>
      <c r="Z8" s="977"/>
      <c r="AA8" s="977"/>
      <c r="AB8" s="977"/>
      <c r="AC8" s="977"/>
      <c r="AD8" s="977"/>
      <c r="AE8" s="977"/>
      <c r="AF8" s="978"/>
      <c r="AG8" s="9"/>
    </row>
    <row r="9" spans="1:33" ht="45" customHeight="1">
      <c r="A9" s="919" t="s">
        <v>200</v>
      </c>
      <c r="B9" s="920"/>
      <c r="C9" s="920"/>
      <c r="D9" s="920"/>
      <c r="E9" s="920"/>
      <c r="F9" s="971"/>
      <c r="G9" s="972"/>
      <c r="H9" s="979"/>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
    </row>
    <row r="10" spans="1:33" ht="13.5">
      <c r="A10" s="86"/>
      <c r="B10" s="86"/>
      <c r="C10" s="86"/>
      <c r="D10" s="86"/>
      <c r="E10" s="86"/>
      <c r="F10" s="13"/>
      <c r="G10" s="13"/>
      <c r="H10" s="89"/>
      <c r="I10" s="89"/>
      <c r="J10" s="89"/>
      <c r="K10" s="89"/>
      <c r="L10" s="89"/>
      <c r="M10" s="89"/>
      <c r="N10" s="89"/>
      <c r="O10" s="89"/>
      <c r="P10" s="89"/>
      <c r="Q10" s="89"/>
      <c r="R10" s="89"/>
      <c r="S10" s="89"/>
      <c r="T10" s="89"/>
      <c r="U10" s="89"/>
      <c r="V10" s="89"/>
      <c r="W10" s="89"/>
      <c r="X10" s="89"/>
      <c r="Y10" s="89"/>
      <c r="Z10" s="89"/>
      <c r="AA10" s="89"/>
      <c r="AB10" s="89"/>
      <c r="AC10" s="89"/>
      <c r="AD10" s="89"/>
      <c r="AE10" s="89"/>
      <c r="AF10" s="9"/>
      <c r="AG10" s="9"/>
    </row>
    <row r="11" spans="1:33" ht="13.5">
      <c r="A11" s="970"/>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
    </row>
    <row r="12" spans="1:33" ht="13.5">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
    </row>
    <row r="13" spans="1:33" ht="13.5">
      <c r="A13" s="970"/>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
    </row>
    <row r="14" spans="1:33" ht="13.5">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
    </row>
    <row r="15" spans="1:33" ht="13.5">
      <c r="A15" s="970"/>
      <c r="B15" s="970"/>
      <c r="C15" s="970"/>
      <c r="D15" s="970"/>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
    </row>
    <row r="16" spans="1:33" ht="13.5">
      <c r="A16" s="970"/>
      <c r="B16" s="970"/>
      <c r="C16" s="970"/>
      <c r="D16" s="970"/>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0"/>
      <c r="AD16" s="970"/>
      <c r="AE16" s="970"/>
      <c r="AF16" s="970"/>
      <c r="AG16" s="9"/>
    </row>
    <row r="17" spans="1:33" ht="13.5">
      <c r="A17" s="970"/>
      <c r="B17" s="970"/>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
    </row>
    <row r="18" spans="1:33" ht="13.5">
      <c r="A18" s="970"/>
      <c r="B18" s="970"/>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
    </row>
    <row r="19" spans="1:33" ht="13.5">
      <c r="A19" s="970"/>
      <c r="B19" s="970"/>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
    </row>
    <row r="20" spans="1:33" ht="13.5">
      <c r="A20" s="970"/>
      <c r="B20" s="970"/>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
    </row>
    <row r="21" spans="1:33" ht="13.5">
      <c r="A21" s="970"/>
      <c r="B21" s="970"/>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
    </row>
    <row r="22" spans="1:33" ht="13.5">
      <c r="A22" s="970"/>
      <c r="B22" s="970"/>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
    </row>
    <row r="23" spans="1:33" ht="13.5">
      <c r="A23" s="970"/>
      <c r="B23" s="970"/>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
    </row>
    <row r="24" spans="1:33" ht="13.5">
      <c r="A24" s="970"/>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
    </row>
    <row r="25" spans="1:33" ht="13.5">
      <c r="A25" s="970"/>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
    </row>
    <row r="26" spans="1:33" ht="13.5">
      <c r="A26" s="970"/>
      <c r="B26" s="970"/>
      <c r="C26" s="970"/>
      <c r="D26" s="970"/>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
    </row>
    <row r="27" spans="1:33" ht="13.5">
      <c r="A27" s="970"/>
      <c r="B27" s="970"/>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
    </row>
    <row r="28" spans="1:33" ht="13.5">
      <c r="A28" s="970"/>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
    </row>
    <row r="29" spans="1:33" ht="13.5">
      <c r="A29" s="970"/>
      <c r="B29" s="970"/>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
    </row>
    <row r="30" spans="1:33" ht="13.5">
      <c r="A30" s="970"/>
      <c r="B30" s="970"/>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
    </row>
    <row r="31" spans="1:33" ht="13.5">
      <c r="A31" s="970"/>
      <c r="B31" s="970"/>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
    </row>
    <row r="32" spans="1:33" ht="13.5">
      <c r="A32" s="970"/>
      <c r="B32" s="970"/>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
    </row>
    <row r="33" spans="1:33" ht="13.5">
      <c r="A33" s="970"/>
      <c r="B33" s="970"/>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
    </row>
    <row r="34" spans="1:33" ht="13.5">
      <c r="A34" s="970"/>
      <c r="B34" s="970"/>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
    </row>
    <row r="35" spans="1:33" ht="13.5">
      <c r="A35" s="970"/>
      <c r="B35" s="970"/>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
    </row>
    <row r="36" spans="1:33" ht="13.5">
      <c r="A36" s="970"/>
      <c r="B36" s="970"/>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
    </row>
    <row r="37" spans="1:33" ht="13.5">
      <c r="A37" s="970"/>
      <c r="B37" s="970"/>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
    </row>
    <row r="38" spans="1:33" ht="13.5">
      <c r="A38" s="970"/>
      <c r="B38" s="970"/>
      <c r="C38" s="970"/>
      <c r="D38" s="970"/>
      <c r="E38" s="970"/>
      <c r="F38" s="970"/>
      <c r="G38" s="970"/>
      <c r="H38" s="970"/>
      <c r="I38" s="970"/>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
    </row>
    <row r="39" spans="1:33" ht="13.5">
      <c r="A39" s="970"/>
      <c r="B39" s="970"/>
      <c r="C39" s="970"/>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
    </row>
    <row r="40" spans="1:33" ht="13.5">
      <c r="A40" s="970"/>
      <c r="B40" s="970"/>
      <c r="C40" s="970"/>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
    </row>
    <row r="41" spans="1:33" ht="13.5">
      <c r="A41" s="970"/>
      <c r="B41" s="970"/>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
    </row>
    <row r="42" spans="1:33" ht="13.5">
      <c r="A42" s="970"/>
      <c r="B42" s="970"/>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
    </row>
    <row r="43" spans="1:33" ht="13.5">
      <c r="A43" s="970"/>
      <c r="B43" s="970"/>
      <c r="C43" s="970"/>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
    </row>
    <row r="44" spans="1:33" ht="13.5">
      <c r="A44" s="970"/>
      <c r="B44" s="970"/>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0"/>
      <c r="AG44" s="9"/>
    </row>
    <row r="45" spans="1:33" ht="13.5">
      <c r="A45" s="970"/>
      <c r="B45" s="970"/>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
    </row>
    <row r="46" spans="1:33" ht="13.5">
      <c r="A46" s="970"/>
      <c r="B46" s="970"/>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
    </row>
    <row r="47" spans="1:33" ht="13.5">
      <c r="A47" s="970"/>
      <c r="B47" s="970"/>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
    </row>
    <row r="48" spans="1:33" ht="13.5">
      <c r="A48" s="970"/>
      <c r="B48" s="970"/>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
    </row>
    <row r="49" spans="1:33" ht="13.5">
      <c r="A49" s="970"/>
      <c r="B49" s="970"/>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
    </row>
    <row r="50" spans="1:33" ht="13.5">
      <c r="A50" s="970"/>
      <c r="B50" s="970"/>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
    </row>
    <row r="51" spans="1:33" ht="13.5">
      <c r="A51" s="970"/>
      <c r="B51" s="970"/>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
    </row>
    <row r="52" spans="1:33" ht="13.5">
      <c r="A52" s="970"/>
      <c r="B52" s="970"/>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
    </row>
    <row r="53" spans="1:33" ht="13.5">
      <c r="A53" s="970"/>
      <c r="B53" s="970"/>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
    </row>
    <row r="54" spans="1:33" ht="13.5">
      <c r="A54" s="970"/>
      <c r="B54" s="970"/>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
    </row>
    <row r="55" spans="1:33" ht="13.5">
      <c r="A55" s="970"/>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
    </row>
    <row r="56" spans="1:33" ht="13.5">
      <c r="A56" s="970"/>
      <c r="B56" s="970"/>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
    </row>
    <row r="57" spans="1:33" ht="13.5">
      <c r="A57" s="970"/>
      <c r="B57" s="970"/>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
    </row>
    <row r="58" spans="1:33" ht="13.5">
      <c r="A58" s="970"/>
      <c r="B58" s="970"/>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
    </row>
    <row r="59" spans="1:33" ht="13.5" customHeight="1">
      <c r="A59" s="969" t="s">
        <v>197</v>
      </c>
      <c r="B59" s="969"/>
      <c r="C59" s="969"/>
      <c r="D59" s="969"/>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69"/>
      <c r="AE59" s="969"/>
      <c r="AF59" s="969"/>
      <c r="AG59" s="9"/>
    </row>
    <row r="60" spans="1:33" ht="18.75">
      <c r="A60" s="738" t="s">
        <v>435</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9"/>
    </row>
    <row r="61" spans="1:33"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row>
  </sheetData>
  <sheetProtection sheet="1" formatCells="0" selectLockedCells="1"/>
  <mergeCells count="11">
    <mergeCell ref="A2:A5"/>
    <mergeCell ref="B2:E5"/>
    <mergeCell ref="AA2:AF3"/>
    <mergeCell ref="F5:AA5"/>
    <mergeCell ref="A60:AF60"/>
    <mergeCell ref="A59:AF59"/>
    <mergeCell ref="A11:AF58"/>
    <mergeCell ref="A7:G8"/>
    <mergeCell ref="A9:G9"/>
    <mergeCell ref="H7:AF8"/>
    <mergeCell ref="H9:AF9"/>
  </mergeCell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8">
    <tabColor rgb="FF00B050"/>
  </sheetPr>
  <dimension ref="A1:AG63"/>
  <sheetViews>
    <sheetView showGridLines="0" view="pageBreakPreview" zoomScaleSheetLayoutView="100" zoomScalePageLayoutView="0" workbookViewId="0" topLeftCell="A39">
      <selection activeCell="A62" sqref="A62:AF62"/>
    </sheetView>
  </sheetViews>
  <sheetFormatPr defaultColWidth="2.7109375" defaultRowHeight="15"/>
  <cols>
    <col min="1" max="32" width="2.7109375" style="11" customWidth="1"/>
    <col min="33" max="33" width="2.421875" style="11" customWidth="1"/>
    <col min="34" max="16384" width="2.7109375" style="11" customWidth="1"/>
  </cols>
  <sheetData>
    <row r="1" spans="1:33" ht="24.75" thickBo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66" t="s">
        <v>379</v>
      </c>
      <c r="AG1" s="9"/>
    </row>
    <row r="2" spans="1:33" ht="13.5" customHeight="1">
      <c r="A2" s="980" t="s">
        <v>191</v>
      </c>
      <c r="B2" s="983"/>
      <c r="C2" s="984"/>
      <c r="D2" s="984"/>
      <c r="E2" s="985"/>
      <c r="F2" s="9"/>
      <c r="G2" s="9"/>
      <c r="H2" s="9"/>
      <c r="I2" s="9"/>
      <c r="J2" s="9"/>
      <c r="K2" s="9"/>
      <c r="L2" s="9"/>
      <c r="M2" s="9"/>
      <c r="N2" s="9"/>
      <c r="O2" s="9"/>
      <c r="P2" s="9"/>
      <c r="Q2" s="9"/>
      <c r="R2" s="9"/>
      <c r="S2" s="9"/>
      <c r="T2" s="9"/>
      <c r="U2" s="9"/>
      <c r="V2" s="9"/>
      <c r="W2" s="9"/>
      <c r="X2" s="9"/>
      <c r="Y2" s="9"/>
      <c r="Z2" s="9"/>
      <c r="AA2" s="991" t="s">
        <v>171</v>
      </c>
      <c r="AB2" s="991"/>
      <c r="AC2" s="991"/>
      <c r="AD2" s="991"/>
      <c r="AE2" s="991"/>
      <c r="AF2" s="991"/>
      <c r="AG2" s="9"/>
    </row>
    <row r="3" spans="1:33" ht="13.5" customHeight="1">
      <c r="A3" s="981"/>
      <c r="B3" s="986"/>
      <c r="C3" s="804"/>
      <c r="D3" s="804"/>
      <c r="E3" s="987"/>
      <c r="F3" s="9"/>
      <c r="G3" s="9"/>
      <c r="H3" s="9"/>
      <c r="I3" s="9"/>
      <c r="J3" s="9"/>
      <c r="K3" s="9"/>
      <c r="L3" s="9"/>
      <c r="M3" s="9"/>
      <c r="N3" s="9"/>
      <c r="O3" s="9"/>
      <c r="P3" s="9"/>
      <c r="Q3" s="9"/>
      <c r="R3" s="9"/>
      <c r="S3" s="9"/>
      <c r="T3" s="9"/>
      <c r="U3" s="9"/>
      <c r="V3" s="9"/>
      <c r="W3" s="9"/>
      <c r="X3" s="9"/>
      <c r="Y3" s="9"/>
      <c r="Z3" s="9"/>
      <c r="AA3" s="991"/>
      <c r="AB3" s="991"/>
      <c r="AC3" s="991"/>
      <c r="AD3" s="991"/>
      <c r="AE3" s="991"/>
      <c r="AF3" s="991"/>
      <c r="AG3" s="9"/>
    </row>
    <row r="4" spans="1:33" ht="13.5" customHeight="1">
      <c r="A4" s="981"/>
      <c r="B4" s="986"/>
      <c r="C4" s="804"/>
      <c r="D4" s="804"/>
      <c r="E4" s="987"/>
      <c r="F4" s="9"/>
      <c r="G4" s="9"/>
      <c r="H4" s="9"/>
      <c r="I4" s="9"/>
      <c r="J4" s="9"/>
      <c r="K4" s="9"/>
      <c r="L4" s="9"/>
      <c r="M4" s="9"/>
      <c r="N4" s="9"/>
      <c r="O4" s="9"/>
      <c r="P4" s="9"/>
      <c r="Q4" s="9"/>
      <c r="R4" s="9"/>
      <c r="S4" s="9"/>
      <c r="T4" s="9"/>
      <c r="U4" s="9"/>
      <c r="V4" s="9"/>
      <c r="W4" s="9"/>
      <c r="X4" s="9"/>
      <c r="Y4" s="9"/>
      <c r="Z4" s="9"/>
      <c r="AA4" s="9"/>
      <c r="AB4" s="9"/>
      <c r="AC4" s="9"/>
      <c r="AD4" s="88"/>
      <c r="AE4" s="88"/>
      <c r="AF4" s="88"/>
      <c r="AG4" s="9"/>
    </row>
    <row r="5" spans="1:33" ht="18" thickBot="1">
      <c r="A5" s="982"/>
      <c r="B5" s="988"/>
      <c r="C5" s="989"/>
      <c r="D5" s="989"/>
      <c r="E5" s="990"/>
      <c r="F5" s="992" t="s">
        <v>167</v>
      </c>
      <c r="G5" s="314"/>
      <c r="H5" s="314"/>
      <c r="I5" s="314"/>
      <c r="J5" s="314"/>
      <c r="K5" s="314"/>
      <c r="L5" s="314"/>
      <c r="M5" s="314"/>
      <c r="N5" s="314"/>
      <c r="O5" s="314"/>
      <c r="P5" s="314"/>
      <c r="Q5" s="314"/>
      <c r="R5" s="314"/>
      <c r="S5" s="314"/>
      <c r="T5" s="314"/>
      <c r="U5" s="314"/>
      <c r="V5" s="314"/>
      <c r="W5" s="314"/>
      <c r="X5" s="314"/>
      <c r="Y5" s="314"/>
      <c r="Z5" s="314"/>
      <c r="AA5" s="314"/>
      <c r="AB5" s="107"/>
      <c r="AC5" s="107"/>
      <c r="AD5" s="107"/>
      <c r="AE5" s="107"/>
      <c r="AF5" s="107"/>
      <c r="AG5" s="9"/>
    </row>
    <row r="6" spans="1:33" ht="13.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1"/>
      <c r="AG6" s="9"/>
    </row>
    <row r="7" spans="1:33" ht="13.5">
      <c r="A7" s="354" t="s">
        <v>169</v>
      </c>
      <c r="B7" s="354"/>
      <c r="C7" s="354"/>
      <c r="D7" s="354"/>
      <c r="E7" s="354"/>
      <c r="F7" s="354"/>
      <c r="G7" s="354"/>
      <c r="H7" s="973"/>
      <c r="I7" s="974"/>
      <c r="J7" s="974"/>
      <c r="K7" s="974"/>
      <c r="L7" s="974"/>
      <c r="M7" s="974"/>
      <c r="N7" s="974"/>
      <c r="O7" s="974"/>
      <c r="P7" s="974"/>
      <c r="Q7" s="974"/>
      <c r="R7" s="974"/>
      <c r="S7" s="974"/>
      <c r="T7" s="974"/>
      <c r="U7" s="974"/>
      <c r="V7" s="974"/>
      <c r="W7" s="974"/>
      <c r="X7" s="974"/>
      <c r="Y7" s="974"/>
      <c r="Z7" s="974"/>
      <c r="AA7" s="974"/>
      <c r="AB7" s="974"/>
      <c r="AC7" s="974"/>
      <c r="AD7" s="974"/>
      <c r="AE7" s="974"/>
      <c r="AF7" s="975"/>
      <c r="AG7" s="9"/>
    </row>
    <row r="8" spans="1:33" ht="13.5">
      <c r="A8" s="354"/>
      <c r="B8" s="354"/>
      <c r="C8" s="354"/>
      <c r="D8" s="354"/>
      <c r="E8" s="354"/>
      <c r="F8" s="354"/>
      <c r="G8" s="354"/>
      <c r="H8" s="976"/>
      <c r="I8" s="977"/>
      <c r="J8" s="977"/>
      <c r="K8" s="977"/>
      <c r="L8" s="977"/>
      <c r="M8" s="977"/>
      <c r="N8" s="977"/>
      <c r="O8" s="977"/>
      <c r="P8" s="977"/>
      <c r="Q8" s="977"/>
      <c r="R8" s="977"/>
      <c r="S8" s="977"/>
      <c r="T8" s="977"/>
      <c r="U8" s="977"/>
      <c r="V8" s="977"/>
      <c r="W8" s="977"/>
      <c r="X8" s="977"/>
      <c r="Y8" s="977"/>
      <c r="Z8" s="977"/>
      <c r="AA8" s="977"/>
      <c r="AB8" s="977"/>
      <c r="AC8" s="977"/>
      <c r="AD8" s="977"/>
      <c r="AE8" s="977"/>
      <c r="AF8" s="978"/>
      <c r="AG8" s="9"/>
    </row>
    <row r="9" spans="1:33" ht="13.5">
      <c r="A9" s="354" t="s">
        <v>168</v>
      </c>
      <c r="B9" s="354"/>
      <c r="C9" s="354"/>
      <c r="D9" s="354"/>
      <c r="E9" s="354"/>
      <c r="F9" s="354"/>
      <c r="G9" s="354"/>
      <c r="H9" s="973"/>
      <c r="I9" s="974"/>
      <c r="J9" s="974"/>
      <c r="K9" s="974"/>
      <c r="L9" s="974"/>
      <c r="M9" s="974"/>
      <c r="N9" s="974"/>
      <c r="O9" s="974"/>
      <c r="P9" s="974"/>
      <c r="Q9" s="974"/>
      <c r="R9" s="974"/>
      <c r="S9" s="974"/>
      <c r="T9" s="974"/>
      <c r="U9" s="974"/>
      <c r="V9" s="974"/>
      <c r="W9" s="974"/>
      <c r="X9" s="974"/>
      <c r="Y9" s="974"/>
      <c r="Z9" s="974"/>
      <c r="AA9" s="974"/>
      <c r="AB9" s="974"/>
      <c r="AC9" s="974"/>
      <c r="AD9" s="974"/>
      <c r="AE9" s="974"/>
      <c r="AF9" s="975"/>
      <c r="AG9" s="9"/>
    </row>
    <row r="10" spans="1:33" ht="13.5">
      <c r="A10" s="354"/>
      <c r="B10" s="354"/>
      <c r="C10" s="354"/>
      <c r="D10" s="354"/>
      <c r="E10" s="354"/>
      <c r="F10" s="354"/>
      <c r="G10" s="354"/>
      <c r="H10" s="976"/>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8"/>
      <c r="AG10" s="9"/>
    </row>
    <row r="11" spans="1:33" ht="13.5">
      <c r="A11" s="86"/>
      <c r="B11" s="86"/>
      <c r="C11" s="86"/>
      <c r="D11" s="86"/>
      <c r="E11" s="86"/>
      <c r="F11" s="13"/>
      <c r="G11" s="13"/>
      <c r="H11" s="89"/>
      <c r="I11" s="89"/>
      <c r="J11" s="89"/>
      <c r="K11" s="89"/>
      <c r="L11" s="89"/>
      <c r="M11" s="89"/>
      <c r="N11" s="89"/>
      <c r="O11" s="89"/>
      <c r="P11" s="89"/>
      <c r="Q11" s="89"/>
      <c r="R11" s="89"/>
      <c r="S11" s="89"/>
      <c r="T11" s="89"/>
      <c r="U11" s="89"/>
      <c r="V11" s="89"/>
      <c r="W11" s="89"/>
      <c r="X11" s="89"/>
      <c r="Y11" s="89"/>
      <c r="Z11" s="89"/>
      <c r="AA11" s="89"/>
      <c r="AB11" s="89"/>
      <c r="AC11" s="89"/>
      <c r="AD11" s="89"/>
      <c r="AE11" s="89"/>
      <c r="AF11" s="9"/>
      <c r="AG11" s="9"/>
    </row>
    <row r="12" spans="1:33" ht="13.5">
      <c r="A12" s="993" t="s">
        <v>180</v>
      </c>
      <c r="B12" s="994"/>
      <c r="C12" s="994"/>
      <c r="D12" s="994"/>
      <c r="E12" s="994"/>
      <c r="F12" s="995"/>
      <c r="G12" s="995"/>
      <c r="H12" s="995"/>
      <c r="I12" s="995"/>
      <c r="J12" s="995"/>
      <c r="K12" s="995"/>
      <c r="L12" s="995"/>
      <c r="M12" s="995"/>
      <c r="N12" s="995"/>
      <c r="O12" s="995"/>
      <c r="P12" s="995"/>
      <c r="Q12" s="995"/>
      <c r="R12" s="995"/>
      <c r="S12" s="995"/>
      <c r="T12" s="995"/>
      <c r="U12" s="995"/>
      <c r="V12" s="995"/>
      <c r="W12" s="995"/>
      <c r="X12" s="995"/>
      <c r="Y12" s="995"/>
      <c r="Z12" s="995"/>
      <c r="AA12" s="995"/>
      <c r="AB12" s="995"/>
      <c r="AC12" s="995"/>
      <c r="AD12" s="995"/>
      <c r="AE12" s="995"/>
      <c r="AF12" s="996"/>
      <c r="AG12" s="9"/>
    </row>
    <row r="13" spans="1:33" ht="13.5">
      <c r="A13" s="997"/>
      <c r="B13" s="998"/>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9"/>
      <c r="AG13" s="9"/>
    </row>
    <row r="14" spans="1:33" ht="13.5">
      <c r="A14" s="997"/>
      <c r="B14" s="998"/>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9"/>
      <c r="AG14" s="9"/>
    </row>
    <row r="15" spans="1:33" ht="13.5">
      <c r="A15" s="997"/>
      <c r="B15" s="998"/>
      <c r="C15" s="998"/>
      <c r="D15" s="998"/>
      <c r="E15" s="998"/>
      <c r="F15" s="998"/>
      <c r="G15" s="998"/>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9"/>
      <c r="AG15" s="9"/>
    </row>
    <row r="16" spans="1:33" ht="13.5">
      <c r="A16" s="997"/>
      <c r="B16" s="998"/>
      <c r="C16" s="998"/>
      <c r="D16" s="998"/>
      <c r="E16" s="998"/>
      <c r="F16" s="998"/>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9"/>
      <c r="AG16" s="9"/>
    </row>
    <row r="17" spans="1:33" ht="13.5">
      <c r="A17" s="997"/>
      <c r="B17" s="998"/>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9"/>
      <c r="AG17" s="9"/>
    </row>
    <row r="18" spans="1:33" ht="13.5">
      <c r="A18" s="997"/>
      <c r="B18" s="998"/>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9"/>
      <c r="AG18" s="9"/>
    </row>
    <row r="19" spans="1:33" ht="13.5">
      <c r="A19" s="997"/>
      <c r="B19" s="998"/>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9"/>
      <c r="AG19" s="9"/>
    </row>
    <row r="20" spans="1:33" ht="13.5">
      <c r="A20" s="997"/>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9"/>
      <c r="AG20" s="9"/>
    </row>
    <row r="21" spans="1:33" ht="13.5">
      <c r="A21" s="997"/>
      <c r="B21" s="998"/>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9"/>
      <c r="AG21" s="9"/>
    </row>
    <row r="22" spans="1:33" ht="13.5">
      <c r="A22" s="997"/>
      <c r="B22" s="998"/>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9"/>
      <c r="AG22" s="9"/>
    </row>
    <row r="23" spans="1:33" ht="13.5">
      <c r="A23" s="997"/>
      <c r="B23" s="998"/>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9"/>
      <c r="AG23" s="9"/>
    </row>
    <row r="24" spans="1:33" ht="13.5">
      <c r="A24" s="997"/>
      <c r="B24" s="998"/>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9"/>
      <c r="AG24" s="9"/>
    </row>
    <row r="25" spans="1:33" ht="13.5">
      <c r="A25" s="997"/>
      <c r="B25" s="998"/>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9"/>
      <c r="AG25" s="9"/>
    </row>
    <row r="26" spans="1:33" ht="13.5">
      <c r="A26" s="997"/>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9"/>
      <c r="AG26" s="9"/>
    </row>
    <row r="27" spans="1:33" ht="13.5">
      <c r="A27" s="997"/>
      <c r="B27" s="998"/>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9"/>
      <c r="AG27" s="9"/>
    </row>
    <row r="28" spans="1:33" ht="13.5">
      <c r="A28" s="997"/>
      <c r="B28" s="998"/>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9"/>
      <c r="AG28" s="9"/>
    </row>
    <row r="29" spans="1:33" ht="13.5">
      <c r="A29" s="997"/>
      <c r="B29" s="998"/>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9"/>
      <c r="AG29" s="9"/>
    </row>
    <row r="30" spans="1:33" ht="13.5">
      <c r="A30" s="997"/>
      <c r="B30" s="998"/>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9"/>
      <c r="AG30" s="9"/>
    </row>
    <row r="31" spans="1:33" ht="13.5">
      <c r="A31" s="997"/>
      <c r="B31" s="998"/>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9"/>
      <c r="AG31" s="9"/>
    </row>
    <row r="32" spans="1:33" ht="13.5">
      <c r="A32" s="997"/>
      <c r="B32" s="998"/>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9"/>
      <c r="AG32" s="9"/>
    </row>
    <row r="33" spans="1:33" ht="13.5">
      <c r="A33" s="997"/>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9"/>
      <c r="AG33" s="9"/>
    </row>
    <row r="34" spans="1:33" ht="13.5">
      <c r="A34" s="997"/>
      <c r="B34" s="998"/>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9"/>
      <c r="AG34" s="9"/>
    </row>
    <row r="35" spans="1:33" ht="13.5">
      <c r="A35" s="997"/>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9"/>
      <c r="AG35" s="9"/>
    </row>
    <row r="36" spans="1:33" ht="13.5">
      <c r="A36" s="997"/>
      <c r="B36" s="998"/>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9"/>
      <c r="AG36" s="9"/>
    </row>
    <row r="37" spans="1:33" ht="13.5">
      <c r="A37" s="997"/>
      <c r="B37" s="998"/>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9"/>
      <c r="AG37" s="9"/>
    </row>
    <row r="38" spans="1:33" ht="13.5">
      <c r="A38" s="997"/>
      <c r="B38" s="998"/>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9"/>
      <c r="AG38" s="9"/>
    </row>
    <row r="39" spans="1:33" ht="13.5">
      <c r="A39" s="997"/>
      <c r="B39" s="998"/>
      <c r="C39" s="998"/>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9"/>
      <c r="AG39" s="9"/>
    </row>
    <row r="40" spans="1:33" ht="13.5">
      <c r="A40" s="997"/>
      <c r="B40" s="998"/>
      <c r="C40" s="998"/>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9"/>
      <c r="AG40" s="9"/>
    </row>
    <row r="41" spans="1:33" ht="13.5">
      <c r="A41" s="997"/>
      <c r="B41" s="998"/>
      <c r="C41" s="998"/>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9"/>
      <c r="AG41" s="9"/>
    </row>
    <row r="42" spans="1:33" ht="13.5">
      <c r="A42" s="997"/>
      <c r="B42" s="998"/>
      <c r="C42" s="998"/>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9"/>
      <c r="AG42" s="9"/>
    </row>
    <row r="43" spans="1:33" ht="13.5">
      <c r="A43" s="997"/>
      <c r="B43" s="998"/>
      <c r="C43" s="998"/>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9"/>
      <c r="AG43" s="9"/>
    </row>
    <row r="44" spans="1:33" ht="13.5">
      <c r="A44" s="997"/>
      <c r="B44" s="998"/>
      <c r="C44" s="998"/>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9"/>
      <c r="AG44" s="9"/>
    </row>
    <row r="45" spans="1:33" ht="13.5">
      <c r="A45" s="997"/>
      <c r="B45" s="998"/>
      <c r="C45" s="998"/>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9"/>
      <c r="AG45" s="9"/>
    </row>
    <row r="46" spans="1:33" ht="13.5">
      <c r="A46" s="997"/>
      <c r="B46" s="998"/>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9"/>
      <c r="AG46" s="9"/>
    </row>
    <row r="47" spans="1:33" ht="13.5">
      <c r="A47" s="997"/>
      <c r="B47" s="998"/>
      <c r="C47" s="998"/>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9"/>
      <c r="AG47" s="9"/>
    </row>
    <row r="48" spans="1:33" ht="13.5">
      <c r="A48" s="997"/>
      <c r="B48" s="998"/>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9"/>
      <c r="AG48" s="9"/>
    </row>
    <row r="49" spans="1:33" ht="13.5">
      <c r="A49" s="997"/>
      <c r="B49" s="998"/>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9"/>
      <c r="AG49" s="9"/>
    </row>
    <row r="50" spans="1:33" ht="13.5">
      <c r="A50" s="997"/>
      <c r="B50" s="998"/>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9"/>
      <c r="AG50" s="9"/>
    </row>
    <row r="51" spans="1:33" ht="13.5">
      <c r="A51" s="997"/>
      <c r="B51" s="998"/>
      <c r="C51" s="998"/>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9"/>
      <c r="AG51" s="9"/>
    </row>
    <row r="52" spans="1:33" ht="13.5">
      <c r="A52" s="997"/>
      <c r="B52" s="998"/>
      <c r="C52" s="998"/>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9"/>
      <c r="AG52" s="9"/>
    </row>
    <row r="53" spans="1:33" ht="13.5">
      <c r="A53" s="997"/>
      <c r="B53" s="998"/>
      <c r="C53" s="998"/>
      <c r="D53" s="998"/>
      <c r="E53" s="998"/>
      <c r="F53" s="998"/>
      <c r="G53" s="998"/>
      <c r="H53" s="998"/>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9"/>
      <c r="AG53" s="9"/>
    </row>
    <row r="54" spans="1:33" ht="13.5">
      <c r="A54" s="997"/>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9"/>
      <c r="AG54" s="9"/>
    </row>
    <row r="55" spans="1:33" ht="13.5">
      <c r="A55" s="997"/>
      <c r="B55" s="998"/>
      <c r="C55" s="998"/>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9"/>
      <c r="AG55" s="9"/>
    </row>
    <row r="56" spans="1:33" ht="13.5">
      <c r="A56" s="997"/>
      <c r="B56" s="998"/>
      <c r="C56" s="998"/>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9"/>
      <c r="AG56" s="9"/>
    </row>
    <row r="57" spans="1:33" ht="13.5">
      <c r="A57" s="997"/>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9"/>
      <c r="AG57" s="9"/>
    </row>
    <row r="58" spans="1:33" ht="13.5">
      <c r="A58" s="997"/>
      <c r="B58" s="998"/>
      <c r="C58" s="998"/>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9"/>
      <c r="AG58" s="9"/>
    </row>
    <row r="59" spans="1:33" ht="13.5">
      <c r="A59" s="997"/>
      <c r="B59" s="998"/>
      <c r="C59" s="998"/>
      <c r="D59" s="998"/>
      <c r="E59" s="998"/>
      <c r="F59" s="998"/>
      <c r="G59" s="998"/>
      <c r="H59" s="998"/>
      <c r="I59" s="998"/>
      <c r="J59" s="998"/>
      <c r="K59" s="998"/>
      <c r="L59" s="998"/>
      <c r="M59" s="998"/>
      <c r="N59" s="998"/>
      <c r="O59" s="998"/>
      <c r="P59" s="998"/>
      <c r="Q59" s="998"/>
      <c r="R59" s="998"/>
      <c r="S59" s="998"/>
      <c r="T59" s="998"/>
      <c r="U59" s="998"/>
      <c r="V59" s="998"/>
      <c r="W59" s="998"/>
      <c r="X59" s="998"/>
      <c r="Y59" s="998"/>
      <c r="Z59" s="998"/>
      <c r="AA59" s="998"/>
      <c r="AB59" s="998"/>
      <c r="AC59" s="998"/>
      <c r="AD59" s="998"/>
      <c r="AE59" s="998"/>
      <c r="AF59" s="999"/>
      <c r="AG59" s="9"/>
    </row>
    <row r="60" spans="1:33" ht="13.5">
      <c r="A60" s="1000"/>
      <c r="B60" s="1001"/>
      <c r="C60" s="1001"/>
      <c r="D60" s="1001"/>
      <c r="E60" s="1001"/>
      <c r="F60" s="1001"/>
      <c r="G60" s="1001"/>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c r="AE60" s="1001"/>
      <c r="AF60" s="1002"/>
      <c r="AG60" s="9"/>
    </row>
    <row r="61" spans="1:33" ht="13.5" customHeight="1">
      <c r="A61" s="1003" t="s">
        <v>196</v>
      </c>
      <c r="B61" s="1003"/>
      <c r="C61" s="1003"/>
      <c r="D61" s="1003"/>
      <c r="E61" s="1003"/>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9"/>
    </row>
    <row r="62" spans="1:33" ht="18.75">
      <c r="A62" s="738" t="s">
        <v>435</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9"/>
    </row>
    <row r="63" spans="1:33"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sheetData>
  <sheetProtection sheet="1" selectLockedCells="1"/>
  <mergeCells count="11">
    <mergeCell ref="A62:AF62"/>
    <mergeCell ref="A12:AF60"/>
    <mergeCell ref="A61:AF61"/>
    <mergeCell ref="A9:G10"/>
    <mergeCell ref="H9:AF10"/>
    <mergeCell ref="A7:G8"/>
    <mergeCell ref="H7:AF8"/>
    <mergeCell ref="A2:A5"/>
    <mergeCell ref="B2:E5"/>
    <mergeCell ref="AA2:AF3"/>
    <mergeCell ref="F5:AA5"/>
  </mergeCell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31"/>
  <sheetViews>
    <sheetView view="pageBreakPreview" zoomScaleSheetLayoutView="100" zoomScalePageLayoutView="0" workbookViewId="0" topLeftCell="A22">
      <selection activeCell="O12" sqref="O12"/>
    </sheetView>
  </sheetViews>
  <sheetFormatPr defaultColWidth="9.140625" defaultRowHeight="21" customHeight="1"/>
  <cols>
    <col min="9" max="9" width="11.421875" style="0" customWidth="1"/>
  </cols>
  <sheetData>
    <row r="1" spans="1:14" ht="27.75" customHeight="1">
      <c r="A1" s="1004" t="s">
        <v>429</v>
      </c>
      <c r="B1" s="1004"/>
      <c r="C1" s="1004"/>
      <c r="D1" s="1004"/>
      <c r="E1" s="1004"/>
      <c r="F1" s="1004"/>
      <c r="G1" s="1004"/>
      <c r="H1" s="1004"/>
      <c r="I1" s="1004"/>
      <c r="J1" s="1004"/>
      <c r="K1" s="1004"/>
      <c r="L1" s="1004"/>
      <c r="M1" s="1004"/>
      <c r="N1" s="1004"/>
    </row>
    <row r="2" ht="21" customHeight="1">
      <c r="A2" s="187"/>
    </row>
    <row r="3" ht="21" customHeight="1">
      <c r="A3" s="112" t="s">
        <v>430</v>
      </c>
    </row>
    <row r="4" spans="1:9" ht="21" customHeight="1">
      <c r="A4" s="112" t="s">
        <v>431</v>
      </c>
      <c r="B4" s="111"/>
      <c r="C4" s="111"/>
      <c r="D4" s="111"/>
      <c r="E4" s="111"/>
      <c r="F4" s="111"/>
      <c r="G4" s="111"/>
      <c r="H4" s="111"/>
      <c r="I4" s="111"/>
    </row>
    <row r="5" spans="1:9" ht="21" customHeight="1">
      <c r="A5" s="112" t="s">
        <v>432</v>
      </c>
      <c r="B5" s="111"/>
      <c r="C5" s="111"/>
      <c r="D5" s="111"/>
      <c r="E5" s="111"/>
      <c r="F5" s="111"/>
      <c r="G5" s="111"/>
      <c r="H5" s="111"/>
      <c r="I5" s="111"/>
    </row>
    <row r="6" spans="1:9" ht="21" customHeight="1">
      <c r="A6" s="110" t="s">
        <v>433</v>
      </c>
      <c r="B6" s="111"/>
      <c r="C6" s="111"/>
      <c r="D6" s="111"/>
      <c r="E6" s="111"/>
      <c r="F6" s="111"/>
      <c r="G6" s="111"/>
      <c r="H6" s="111"/>
      <c r="I6" s="111"/>
    </row>
    <row r="7" spans="1:9" ht="21" customHeight="1">
      <c r="A7" s="112" t="s">
        <v>434</v>
      </c>
      <c r="B7" s="111"/>
      <c r="C7" s="111"/>
      <c r="D7" s="111"/>
      <c r="E7" s="111"/>
      <c r="F7" s="111"/>
      <c r="G7" s="111"/>
      <c r="H7" s="111"/>
      <c r="I7" s="111"/>
    </row>
    <row r="8" spans="2:9" ht="21" customHeight="1">
      <c r="B8" s="109"/>
      <c r="C8" s="109"/>
      <c r="D8" s="109"/>
      <c r="E8" s="109"/>
      <c r="F8" s="109"/>
      <c r="G8" s="109"/>
      <c r="H8" s="109"/>
      <c r="I8" s="109"/>
    </row>
    <row r="9" spans="1:9" ht="21" customHeight="1">
      <c r="A9" s="109"/>
      <c r="B9" s="109"/>
      <c r="C9" s="109"/>
      <c r="D9" s="109"/>
      <c r="E9" s="109"/>
      <c r="F9" s="109"/>
      <c r="G9" s="109"/>
      <c r="H9" s="109"/>
      <c r="I9" s="109"/>
    </row>
    <row r="10" spans="1:9" ht="21" customHeight="1">
      <c r="A10" s="109"/>
      <c r="B10" s="109"/>
      <c r="C10" s="109"/>
      <c r="D10" s="109"/>
      <c r="E10" s="109"/>
      <c r="F10" s="109"/>
      <c r="G10" s="109"/>
      <c r="H10" s="109"/>
      <c r="I10" s="109"/>
    </row>
    <row r="11" spans="1:9" ht="21" customHeight="1">
      <c r="A11" s="109"/>
      <c r="B11" s="109"/>
      <c r="C11" s="109"/>
      <c r="D11" s="109"/>
      <c r="E11" s="109"/>
      <c r="F11" s="109"/>
      <c r="G11" s="109"/>
      <c r="H11" s="109"/>
      <c r="I11" s="109"/>
    </row>
    <row r="12" spans="1:9" ht="21" customHeight="1">
      <c r="A12" s="109"/>
      <c r="B12" s="109"/>
      <c r="C12" s="109"/>
      <c r="D12" s="109"/>
      <c r="E12" s="109"/>
      <c r="F12" s="109"/>
      <c r="G12" s="109"/>
      <c r="H12" s="109"/>
      <c r="I12" s="109"/>
    </row>
    <row r="13" spans="1:9" ht="21" customHeight="1">
      <c r="A13" s="109"/>
      <c r="B13" s="109"/>
      <c r="C13" s="109"/>
      <c r="D13" s="109"/>
      <c r="E13" s="109"/>
      <c r="F13" s="109"/>
      <c r="G13" s="109"/>
      <c r="H13" s="109"/>
      <c r="I13" s="109"/>
    </row>
    <row r="14" spans="1:9" ht="21" customHeight="1">
      <c r="A14" s="109"/>
      <c r="B14" s="109"/>
      <c r="C14" s="109"/>
      <c r="D14" s="109"/>
      <c r="E14" s="109"/>
      <c r="F14" s="109"/>
      <c r="G14" s="109"/>
      <c r="H14" s="109"/>
      <c r="I14" s="109"/>
    </row>
    <row r="15" spans="1:9" ht="21" customHeight="1">
      <c r="A15" s="109"/>
      <c r="B15" s="109"/>
      <c r="C15" s="109"/>
      <c r="D15" s="109"/>
      <c r="E15" s="109"/>
      <c r="F15" s="109"/>
      <c r="G15" s="109"/>
      <c r="H15" s="109"/>
      <c r="I15" s="109"/>
    </row>
    <row r="16" spans="1:9" ht="21" customHeight="1">
      <c r="A16" s="109"/>
      <c r="B16" s="109"/>
      <c r="C16" s="109"/>
      <c r="D16" s="109"/>
      <c r="E16" s="109"/>
      <c r="F16" s="109"/>
      <c r="G16" s="109"/>
      <c r="H16" s="109"/>
      <c r="I16" s="109"/>
    </row>
    <row r="17" spans="1:9" ht="21" customHeight="1">
      <c r="A17" s="109"/>
      <c r="B17" s="109"/>
      <c r="C17" s="109"/>
      <c r="D17" s="109"/>
      <c r="E17" s="109"/>
      <c r="F17" s="109"/>
      <c r="G17" s="109"/>
      <c r="H17" s="109"/>
      <c r="I17" s="109"/>
    </row>
    <row r="18" spans="1:9" ht="21" customHeight="1">
      <c r="A18" s="109"/>
      <c r="B18" s="109"/>
      <c r="C18" s="109"/>
      <c r="D18" s="109"/>
      <c r="E18" s="109"/>
      <c r="F18" s="109"/>
      <c r="G18" s="109"/>
      <c r="H18" s="109"/>
      <c r="I18" s="109"/>
    </row>
    <row r="19" spans="1:9" ht="21" customHeight="1">
      <c r="A19" s="109"/>
      <c r="B19" s="109"/>
      <c r="C19" s="109"/>
      <c r="D19" s="109"/>
      <c r="E19" s="109"/>
      <c r="F19" s="109"/>
      <c r="G19" s="109"/>
      <c r="H19" s="109"/>
      <c r="I19" s="109"/>
    </row>
    <row r="20" spans="1:9" ht="21" customHeight="1">
      <c r="A20" s="109"/>
      <c r="B20" s="109"/>
      <c r="C20" s="109"/>
      <c r="D20" s="109"/>
      <c r="E20" s="109"/>
      <c r="F20" s="109"/>
      <c r="G20" s="109"/>
      <c r="H20" s="109"/>
      <c r="I20" s="109"/>
    </row>
    <row r="21" spans="1:9" ht="21" customHeight="1">
      <c r="A21" s="109"/>
      <c r="B21" s="109"/>
      <c r="C21" s="109"/>
      <c r="D21" s="109"/>
      <c r="E21" s="109"/>
      <c r="F21" s="109"/>
      <c r="G21" s="109"/>
      <c r="H21" s="109"/>
      <c r="I21" s="109"/>
    </row>
    <row r="22" spans="1:9" ht="21" customHeight="1">
      <c r="A22" s="109"/>
      <c r="B22" s="109"/>
      <c r="C22" s="109"/>
      <c r="D22" s="109"/>
      <c r="E22" s="109"/>
      <c r="F22" s="109"/>
      <c r="G22" s="109"/>
      <c r="H22" s="109"/>
      <c r="I22" s="109"/>
    </row>
    <row r="23" spans="1:9" ht="21" customHeight="1">
      <c r="A23" s="109"/>
      <c r="B23" s="109"/>
      <c r="C23" s="109"/>
      <c r="D23" s="109"/>
      <c r="E23" s="109"/>
      <c r="F23" s="109"/>
      <c r="G23" s="109"/>
      <c r="H23" s="109"/>
      <c r="I23" s="109"/>
    </row>
    <row r="24" spans="1:9" ht="21" customHeight="1">
      <c r="A24" s="109"/>
      <c r="B24" s="109"/>
      <c r="C24" s="109"/>
      <c r="D24" s="109"/>
      <c r="E24" s="109"/>
      <c r="F24" s="109"/>
      <c r="G24" s="109"/>
      <c r="H24" s="109"/>
      <c r="I24" s="109"/>
    </row>
    <row r="25" spans="1:14" ht="21" customHeight="1">
      <c r="A25" s="111"/>
      <c r="B25" s="111"/>
      <c r="C25" s="111"/>
      <c r="D25" s="111"/>
      <c r="E25" s="111"/>
      <c r="F25" s="111"/>
      <c r="G25" s="111"/>
      <c r="H25" s="111"/>
      <c r="I25" s="111"/>
      <c r="L25" s="108"/>
      <c r="M25" s="108"/>
      <c r="N25" s="108"/>
    </row>
    <row r="26" spans="1:9" ht="21" customHeight="1">
      <c r="A26" s="111"/>
      <c r="B26" s="111"/>
      <c r="C26" s="111"/>
      <c r="D26" s="111"/>
      <c r="E26" s="111"/>
      <c r="F26" s="111"/>
      <c r="G26" s="111"/>
      <c r="H26" s="111"/>
      <c r="I26" s="111"/>
    </row>
    <row r="27" spans="1:9" ht="21" customHeight="1">
      <c r="A27" s="111"/>
      <c r="B27" s="111"/>
      <c r="C27" s="111"/>
      <c r="D27" s="111"/>
      <c r="E27" s="111"/>
      <c r="F27" s="111"/>
      <c r="G27" s="111"/>
      <c r="H27" s="111"/>
      <c r="I27" s="111"/>
    </row>
    <row r="28" spans="1:9" ht="21" customHeight="1">
      <c r="A28" s="111"/>
      <c r="B28" s="111"/>
      <c r="C28" s="111"/>
      <c r="D28" s="111"/>
      <c r="E28" s="111"/>
      <c r="F28" s="111"/>
      <c r="G28" s="111"/>
      <c r="H28" s="111"/>
      <c r="I28" s="111"/>
    </row>
    <row r="29" spans="1:9" ht="21" customHeight="1">
      <c r="A29" s="111"/>
      <c r="B29" s="111"/>
      <c r="C29" s="111"/>
      <c r="D29" s="111"/>
      <c r="E29" s="111"/>
      <c r="F29" s="111"/>
      <c r="G29" s="111"/>
      <c r="H29" s="111"/>
      <c r="I29" s="111"/>
    </row>
    <row r="31" ht="21" customHeight="1">
      <c r="B31" s="1"/>
    </row>
  </sheetData>
  <sheetProtection sheet="1" objects="1" selectLockedCells="1"/>
  <mergeCells count="1">
    <mergeCell ref="A1:N1"/>
  </mergeCells>
  <printOptions/>
  <pageMargins left="0.7" right="0.7" top="0.75" bottom="0.75" header="0.3" footer="0.3"/>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6">
    <tabColor rgb="FFFFFF00"/>
  </sheetPr>
  <dimension ref="A1:AP160"/>
  <sheetViews>
    <sheetView showGridLines="0" view="pageBreakPreview" zoomScaleNormal="85" zoomScaleSheetLayoutView="100" zoomScalePageLayoutView="0" workbookViewId="0" topLeftCell="A2">
      <selection activeCell="L11" sqref="L11:O12"/>
    </sheetView>
  </sheetViews>
  <sheetFormatPr defaultColWidth="3.57421875" defaultRowHeight="17.25" customHeight="1"/>
  <cols>
    <col min="1" max="2" width="3.421875" style="15" customWidth="1"/>
    <col min="3" max="6" width="3.421875" style="5" customWidth="1"/>
    <col min="7" max="7" width="6.140625" style="15" customWidth="1"/>
    <col min="8" max="23" width="3.421875" style="5" customWidth="1"/>
    <col min="24" max="26" width="3.421875" style="4" customWidth="1"/>
    <col min="27" max="33" width="3.421875" style="5" customWidth="1"/>
    <col min="34" max="34" width="2.421875" style="5" customWidth="1"/>
    <col min="35" max="35" width="3.421875" style="5" customWidth="1"/>
    <col min="36" max="36" width="3.421875" style="104" customWidth="1"/>
    <col min="37" max="38" width="3.421875" style="5" customWidth="1"/>
    <col min="39" max="42" width="0" style="5" hidden="1" customWidth="1"/>
    <col min="43" max="16384" width="3.421875" style="5" customWidth="1"/>
  </cols>
  <sheetData>
    <row r="1" spans="1:34" ht="24" customHeight="1">
      <c r="A1" s="84"/>
      <c r="B1" s="84"/>
      <c r="C1" s="2"/>
      <c r="D1" s="2"/>
      <c r="E1" s="2"/>
      <c r="F1" s="2"/>
      <c r="G1" s="84"/>
      <c r="H1" s="2"/>
      <c r="I1" s="2"/>
      <c r="J1" s="2"/>
      <c r="K1" s="2"/>
      <c r="L1" s="2"/>
      <c r="M1" s="2"/>
      <c r="N1" s="2"/>
      <c r="O1" s="2"/>
      <c r="P1" s="2"/>
      <c r="Q1" s="2"/>
      <c r="R1" s="2"/>
      <c r="S1" s="2"/>
      <c r="T1" s="2"/>
      <c r="U1" s="2"/>
      <c r="V1" s="2"/>
      <c r="W1" s="2"/>
      <c r="X1" s="3"/>
      <c r="Y1" s="3"/>
      <c r="Z1" s="3"/>
      <c r="AA1" s="2"/>
      <c r="AB1" s="2"/>
      <c r="AC1" s="2"/>
      <c r="AD1" s="2"/>
      <c r="AE1" s="2"/>
      <c r="AF1" s="2"/>
      <c r="AG1" s="166" t="s">
        <v>379</v>
      </c>
      <c r="AH1" s="2"/>
    </row>
    <row r="2" spans="1:34" ht="17.25" customHeight="1">
      <c r="A2" s="84"/>
      <c r="B2" s="84"/>
      <c r="C2" s="2"/>
      <c r="D2" s="2"/>
      <c r="E2" s="2"/>
      <c r="F2" s="2"/>
      <c r="G2" s="84"/>
      <c r="H2" s="2"/>
      <c r="I2" s="2"/>
      <c r="J2" s="2"/>
      <c r="K2" s="2"/>
      <c r="L2" s="2"/>
      <c r="M2" s="2"/>
      <c r="N2" s="2"/>
      <c r="O2" s="2"/>
      <c r="P2" s="2"/>
      <c r="Q2" s="2"/>
      <c r="R2" s="2"/>
      <c r="S2" s="2"/>
      <c r="T2" s="2"/>
      <c r="U2" s="2"/>
      <c r="V2" s="2"/>
      <c r="W2" s="2"/>
      <c r="X2" s="3"/>
      <c r="Y2" s="3"/>
      <c r="Z2" s="3"/>
      <c r="AA2" s="419" t="s">
        <v>193</v>
      </c>
      <c r="AB2" s="419"/>
      <c r="AC2" s="419"/>
      <c r="AD2" s="419"/>
      <c r="AE2" s="419"/>
      <c r="AF2" s="419"/>
      <c r="AG2" s="419"/>
      <c r="AH2" s="2"/>
    </row>
    <row r="3" spans="1:34" ht="23.25" customHeight="1">
      <c r="A3" s="84"/>
      <c r="B3" s="84"/>
      <c r="C3" s="2"/>
      <c r="D3" s="2"/>
      <c r="E3" s="2"/>
      <c r="F3" s="2"/>
      <c r="G3" s="84"/>
      <c r="H3" s="2"/>
      <c r="I3" s="2"/>
      <c r="J3" s="2"/>
      <c r="K3" s="2"/>
      <c r="L3" s="2"/>
      <c r="M3" s="2"/>
      <c r="N3" s="2"/>
      <c r="O3" s="2"/>
      <c r="P3" s="2"/>
      <c r="Q3" s="2"/>
      <c r="R3" s="2"/>
      <c r="S3" s="2"/>
      <c r="T3" s="2"/>
      <c r="U3" s="2"/>
      <c r="V3" s="2"/>
      <c r="W3" s="2"/>
      <c r="X3" s="3"/>
      <c r="Y3" s="3"/>
      <c r="Z3" s="3"/>
      <c r="AA3" s="419"/>
      <c r="AB3" s="419"/>
      <c r="AC3" s="419"/>
      <c r="AD3" s="419"/>
      <c r="AE3" s="419"/>
      <c r="AF3" s="419"/>
      <c r="AG3" s="419"/>
      <c r="AH3" s="2"/>
    </row>
    <row r="4" spans="1:34" ht="17.25" customHeight="1">
      <c r="A4" s="84"/>
      <c r="B4" s="84"/>
      <c r="C4" s="2"/>
      <c r="D4" s="2"/>
      <c r="E4" s="2"/>
      <c r="F4" s="2"/>
      <c r="G4" s="84"/>
      <c r="H4" s="2"/>
      <c r="I4" s="2"/>
      <c r="J4" s="2"/>
      <c r="K4" s="2"/>
      <c r="L4" s="2"/>
      <c r="M4" s="2"/>
      <c r="N4" s="2"/>
      <c r="O4" s="2"/>
      <c r="P4" s="2"/>
      <c r="Q4" s="2"/>
      <c r="R4" s="2"/>
      <c r="S4" s="2"/>
      <c r="T4" s="2"/>
      <c r="U4" s="2"/>
      <c r="V4" s="2"/>
      <c r="W4" s="2"/>
      <c r="X4" s="3"/>
      <c r="Y4" s="3"/>
      <c r="Z4" s="3"/>
      <c r="AA4" s="419"/>
      <c r="AB4" s="419"/>
      <c r="AC4" s="419"/>
      <c r="AD4" s="419"/>
      <c r="AE4" s="419"/>
      <c r="AF4" s="419"/>
      <c r="AG4" s="419"/>
      <c r="AH4" s="3"/>
    </row>
    <row r="5" spans="1:34" ht="23.25" customHeight="1">
      <c r="A5" s="84"/>
      <c r="B5" s="84"/>
      <c r="C5" s="2"/>
      <c r="D5" s="2"/>
      <c r="E5" s="2"/>
      <c r="F5" s="2"/>
      <c r="G5" s="84"/>
      <c r="H5" s="2"/>
      <c r="I5" s="2"/>
      <c r="J5" s="2"/>
      <c r="K5" s="2"/>
      <c r="L5" s="2"/>
      <c r="M5" s="2"/>
      <c r="N5" s="2"/>
      <c r="O5" s="2"/>
      <c r="P5" s="2"/>
      <c r="Q5" s="2"/>
      <c r="R5" s="2"/>
      <c r="S5" s="2"/>
      <c r="T5" s="2"/>
      <c r="U5" s="2"/>
      <c r="V5" s="2"/>
      <c r="W5" s="2"/>
      <c r="X5" s="3"/>
      <c r="Y5" s="3"/>
      <c r="Z5" s="3"/>
      <c r="AA5" s="2"/>
      <c r="AB5" s="2"/>
      <c r="AC5" s="2"/>
      <c r="AD5" s="3"/>
      <c r="AE5" s="3"/>
      <c r="AF5" s="3"/>
      <c r="AG5" s="3"/>
      <c r="AH5" s="3"/>
    </row>
    <row r="6" spans="1:34" ht="23.25" customHeight="1">
      <c r="A6" s="420" t="s">
        <v>30</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2"/>
    </row>
    <row r="7" spans="1:34" ht="23.25" customHeight="1">
      <c r="A7" s="84"/>
      <c r="B7" s="84"/>
      <c r="C7" s="2"/>
      <c r="D7" s="2"/>
      <c r="E7" s="2"/>
      <c r="F7" s="2"/>
      <c r="G7" s="84"/>
      <c r="H7" s="2"/>
      <c r="I7" s="2"/>
      <c r="J7" s="2"/>
      <c r="K7" s="2"/>
      <c r="L7" s="2"/>
      <c r="M7" s="2"/>
      <c r="N7" s="2"/>
      <c r="O7" s="2"/>
      <c r="P7" s="144"/>
      <c r="Q7" s="144"/>
      <c r="R7" s="144"/>
      <c r="S7" s="144"/>
      <c r="T7" s="144"/>
      <c r="U7" s="144"/>
      <c r="V7" s="144"/>
      <c r="W7" s="144"/>
      <c r="X7" s="144"/>
      <c r="Y7" s="144"/>
      <c r="Z7" s="144"/>
      <c r="AA7" s="144"/>
      <c r="AB7" s="144"/>
      <c r="AC7" s="144"/>
      <c r="AD7" s="144"/>
      <c r="AE7" s="144"/>
      <c r="AF7" s="144"/>
      <c r="AG7" s="144"/>
      <c r="AH7" s="2"/>
    </row>
    <row r="8" spans="1:34" ht="23.25" customHeight="1">
      <c r="A8" s="84"/>
      <c r="B8" s="84"/>
      <c r="C8" s="2"/>
      <c r="D8" s="2"/>
      <c r="E8" s="2"/>
      <c r="F8" s="2"/>
      <c r="G8" s="84"/>
      <c r="H8" s="421" t="s">
        <v>188</v>
      </c>
      <c r="I8" s="421"/>
      <c r="J8" s="421"/>
      <c r="K8" s="421"/>
      <c r="L8" s="443"/>
      <c r="M8" s="444"/>
      <c r="N8" s="444"/>
      <c r="O8" s="444"/>
      <c r="P8" s="444"/>
      <c r="Q8" s="444"/>
      <c r="R8" s="444"/>
      <c r="S8" s="444"/>
      <c r="T8" s="444"/>
      <c r="U8" s="439" t="s">
        <v>189</v>
      </c>
      <c r="V8" s="439"/>
      <c r="W8" s="439"/>
      <c r="X8" s="439"/>
      <c r="Y8" s="439"/>
      <c r="Z8" s="440"/>
      <c r="AA8" s="144"/>
      <c r="AB8" s="144"/>
      <c r="AC8" s="144"/>
      <c r="AD8" s="144"/>
      <c r="AE8" s="144"/>
      <c r="AF8" s="144"/>
      <c r="AG8" s="144"/>
      <c r="AH8" s="2"/>
    </row>
    <row r="9" spans="1:34" ht="23.25" customHeight="1">
      <c r="A9" s="6"/>
      <c r="B9" s="84"/>
      <c r="C9" s="2"/>
      <c r="D9" s="2"/>
      <c r="E9" s="2"/>
      <c r="F9" s="2"/>
      <c r="G9" s="84"/>
      <c r="H9" s="421"/>
      <c r="I9" s="421"/>
      <c r="J9" s="421"/>
      <c r="K9" s="421"/>
      <c r="L9" s="445"/>
      <c r="M9" s="446"/>
      <c r="N9" s="446"/>
      <c r="O9" s="446"/>
      <c r="P9" s="446"/>
      <c r="Q9" s="446"/>
      <c r="R9" s="446"/>
      <c r="S9" s="446"/>
      <c r="T9" s="446"/>
      <c r="U9" s="441"/>
      <c r="V9" s="441"/>
      <c r="W9" s="441"/>
      <c r="X9" s="441"/>
      <c r="Y9" s="441"/>
      <c r="Z9" s="442"/>
      <c r="AA9" s="103"/>
      <c r="AB9" s="2"/>
      <c r="AC9" s="2"/>
      <c r="AD9" s="2"/>
      <c r="AE9" s="2"/>
      <c r="AF9" s="2"/>
      <c r="AG9" s="2"/>
      <c r="AH9" s="2"/>
    </row>
    <row r="10" spans="1:34" ht="17.25" customHeight="1">
      <c r="A10" s="83"/>
      <c r="B10" s="83"/>
      <c r="C10" s="83"/>
      <c r="D10" s="83"/>
      <c r="E10" s="83"/>
      <c r="F10" s="83"/>
      <c r="G10" s="101"/>
      <c r="H10" s="101"/>
      <c r="I10" s="101"/>
      <c r="J10" s="101"/>
      <c r="K10" s="101"/>
      <c r="L10" s="101"/>
      <c r="M10" s="101"/>
      <c r="N10" s="101"/>
      <c r="O10" s="101"/>
      <c r="P10" s="101"/>
      <c r="Q10" s="101"/>
      <c r="R10" s="101"/>
      <c r="S10" s="101"/>
      <c r="T10" s="101"/>
      <c r="U10" s="101"/>
      <c r="V10" s="101"/>
      <c r="W10" s="2"/>
      <c r="X10" s="3"/>
      <c r="Y10" s="3"/>
      <c r="Z10" s="3"/>
      <c r="AA10" s="2"/>
      <c r="AB10" s="2"/>
      <c r="AC10" s="2"/>
      <c r="AD10" s="2"/>
      <c r="AE10" s="2"/>
      <c r="AF10" s="2"/>
      <c r="AG10" s="2"/>
      <c r="AH10" s="2"/>
    </row>
    <row r="11" spans="1:34" ht="23.25" customHeight="1">
      <c r="A11" s="9"/>
      <c r="B11" s="9"/>
      <c r="C11" s="9"/>
      <c r="D11" s="9"/>
      <c r="E11" s="9"/>
      <c r="F11" s="9"/>
      <c r="G11" s="9"/>
      <c r="H11" s="422" t="s">
        <v>95</v>
      </c>
      <c r="I11" s="423"/>
      <c r="J11" s="423"/>
      <c r="K11" s="424"/>
      <c r="L11" s="431"/>
      <c r="M11" s="432"/>
      <c r="N11" s="432"/>
      <c r="O11" s="433"/>
      <c r="P11" s="438" t="s">
        <v>101</v>
      </c>
      <c r="Q11" s="438"/>
      <c r="R11" s="438"/>
      <c r="S11" s="438"/>
      <c r="T11" s="438"/>
      <c r="U11" s="438"/>
      <c r="V11" s="438"/>
      <c r="W11" s="438"/>
      <c r="X11" s="438"/>
      <c r="Y11" s="438"/>
      <c r="Z11" s="438"/>
      <c r="AA11" s="10" t="s">
        <v>0</v>
      </c>
      <c r="AB11" s="10"/>
      <c r="AC11" s="9"/>
      <c r="AD11" s="9"/>
      <c r="AE11" s="9"/>
      <c r="AF11" s="9"/>
      <c r="AG11" s="9"/>
      <c r="AH11" s="2"/>
    </row>
    <row r="12" spans="1:34" ht="23.25" customHeight="1">
      <c r="A12" s="9"/>
      <c r="B12" s="9"/>
      <c r="C12" s="9"/>
      <c r="D12" s="9"/>
      <c r="E12" s="9"/>
      <c r="F12" s="9"/>
      <c r="G12" s="9"/>
      <c r="H12" s="425"/>
      <c r="I12" s="426"/>
      <c r="J12" s="426"/>
      <c r="K12" s="427"/>
      <c r="L12" s="434"/>
      <c r="M12" s="435"/>
      <c r="N12" s="435"/>
      <c r="O12" s="436"/>
      <c r="P12" s="438"/>
      <c r="Q12" s="438"/>
      <c r="R12" s="438"/>
      <c r="S12" s="438"/>
      <c r="T12" s="438"/>
      <c r="U12" s="438"/>
      <c r="V12" s="438"/>
      <c r="W12" s="438"/>
      <c r="X12" s="438"/>
      <c r="Y12" s="438"/>
      <c r="Z12" s="438"/>
      <c r="AA12" s="9"/>
      <c r="AB12" s="9"/>
      <c r="AC12" s="9"/>
      <c r="AD12" s="9"/>
      <c r="AE12" s="9"/>
      <c r="AF12" s="9"/>
      <c r="AG12" s="9"/>
      <c r="AH12" s="2"/>
    </row>
    <row r="13" spans="1:34" s="15" customFormat="1" ht="23.25" customHeight="1">
      <c r="A13" s="9"/>
      <c r="B13" s="9"/>
      <c r="C13" s="9"/>
      <c r="D13" s="9"/>
      <c r="E13" s="9"/>
      <c r="F13" s="9"/>
      <c r="G13" s="9"/>
      <c r="H13" s="425"/>
      <c r="I13" s="426"/>
      <c r="J13" s="426"/>
      <c r="K13" s="427"/>
      <c r="L13" s="431"/>
      <c r="M13" s="432"/>
      <c r="N13" s="432"/>
      <c r="O13" s="433"/>
      <c r="P13" s="438" t="s">
        <v>102</v>
      </c>
      <c r="Q13" s="438"/>
      <c r="R13" s="438"/>
      <c r="S13" s="438"/>
      <c r="T13" s="438"/>
      <c r="U13" s="438"/>
      <c r="V13" s="438"/>
      <c r="W13" s="438"/>
      <c r="X13" s="438"/>
      <c r="Y13" s="438"/>
      <c r="Z13" s="438"/>
      <c r="AA13" s="9"/>
      <c r="AB13" s="9"/>
      <c r="AC13" s="9"/>
      <c r="AD13" s="9"/>
      <c r="AE13" s="9"/>
      <c r="AF13" s="9"/>
      <c r="AG13" s="9"/>
      <c r="AH13" s="84"/>
    </row>
    <row r="14" spans="1:34" ht="23.25" customHeight="1">
      <c r="A14" s="9"/>
      <c r="B14" s="9"/>
      <c r="C14" s="9"/>
      <c r="D14" s="9"/>
      <c r="E14" s="9"/>
      <c r="F14" s="9"/>
      <c r="G14" s="9"/>
      <c r="H14" s="428"/>
      <c r="I14" s="429"/>
      <c r="J14" s="429"/>
      <c r="K14" s="430"/>
      <c r="L14" s="434"/>
      <c r="M14" s="435"/>
      <c r="N14" s="435"/>
      <c r="O14" s="436"/>
      <c r="P14" s="438"/>
      <c r="Q14" s="438"/>
      <c r="R14" s="438"/>
      <c r="S14" s="438"/>
      <c r="T14" s="438"/>
      <c r="U14" s="438"/>
      <c r="V14" s="438"/>
      <c r="W14" s="438"/>
      <c r="X14" s="438"/>
      <c r="Y14" s="438"/>
      <c r="Z14" s="438"/>
      <c r="AA14" s="9"/>
      <c r="AB14" s="9"/>
      <c r="AC14" s="9"/>
      <c r="AD14" s="9"/>
      <c r="AE14" s="9"/>
      <c r="AF14" s="9"/>
      <c r="AG14" s="9"/>
      <c r="AH14" s="2"/>
    </row>
    <row r="15" spans="1:34" ht="23.25" customHeight="1">
      <c r="A15" s="2"/>
      <c r="B15" s="2"/>
      <c r="C15" s="2"/>
      <c r="D15" s="2"/>
      <c r="E15" s="2"/>
      <c r="F15" s="2"/>
      <c r="G15" s="84"/>
      <c r="H15" s="2"/>
      <c r="I15" s="2"/>
      <c r="J15" s="2"/>
      <c r="K15" s="2"/>
      <c r="L15" s="12" t="str">
        <f>IF(COUNTBLANK(L11:O14)=16,"　↑　該当する方に○",IF(COUNTBLANK(L11:O14)=14,"　↑　どちらか一方に○",""))</f>
        <v>　↑　該当する方に○</v>
      </c>
      <c r="M15" s="2"/>
      <c r="N15" s="2"/>
      <c r="O15" s="12"/>
      <c r="P15" s="12"/>
      <c r="Q15" s="12"/>
      <c r="R15" s="12"/>
      <c r="S15" s="12"/>
      <c r="T15" s="12"/>
      <c r="U15" s="12"/>
      <c r="V15" s="12"/>
      <c r="W15" s="2"/>
      <c r="X15" s="3"/>
      <c r="Y15" s="3"/>
      <c r="Z15" s="3"/>
      <c r="AA15" s="2"/>
      <c r="AB15" s="2"/>
      <c r="AC15" s="2"/>
      <c r="AD15" s="2"/>
      <c r="AE15" s="2"/>
      <c r="AF15" s="2"/>
      <c r="AG15" s="2"/>
      <c r="AH15" s="2"/>
    </row>
    <row r="16" spans="1:34" ht="23.25" customHeight="1">
      <c r="A16" s="2"/>
      <c r="B16" s="2"/>
      <c r="C16" s="2"/>
      <c r="D16" s="2"/>
      <c r="E16" s="2"/>
      <c r="F16" s="2"/>
      <c r="G16" s="84"/>
      <c r="H16" s="2"/>
      <c r="I16" s="2"/>
      <c r="J16" s="2"/>
      <c r="K16" s="2"/>
      <c r="L16" s="2"/>
      <c r="M16" s="2"/>
      <c r="N16" s="2"/>
      <c r="O16" s="14"/>
      <c r="P16" s="14"/>
      <c r="Q16" s="14"/>
      <c r="R16" s="14"/>
      <c r="S16" s="447">
        <f>IF(AND(L11="○",L13=""),IF(L8="","",IF(L11="","",IF(L8="","","※工事業種が「"&amp;L8&amp;"工事業」に該当する工事のみ記入してください。"))),"")</f>
      </c>
      <c r="T16" s="447"/>
      <c r="U16" s="447"/>
      <c r="V16" s="447"/>
      <c r="W16" s="447"/>
      <c r="X16" s="447"/>
      <c r="Y16" s="447"/>
      <c r="Z16" s="447"/>
      <c r="AA16" s="447"/>
      <c r="AB16" s="447"/>
      <c r="AC16" s="447"/>
      <c r="AD16" s="447"/>
      <c r="AE16" s="113"/>
      <c r="AF16" s="113"/>
      <c r="AG16" s="113"/>
      <c r="AH16" s="2"/>
    </row>
    <row r="17" spans="1:34" ht="23.25" customHeight="1">
      <c r="A17" s="16"/>
      <c r="B17" s="16"/>
      <c r="C17" s="2"/>
      <c r="D17" s="2"/>
      <c r="E17" s="2"/>
      <c r="F17" s="2"/>
      <c r="G17" s="84"/>
      <c r="H17" s="2"/>
      <c r="I17" s="2"/>
      <c r="J17" s="2"/>
      <c r="K17" s="2"/>
      <c r="L17" s="2"/>
      <c r="M17" s="2"/>
      <c r="N17" s="2"/>
      <c r="O17" s="14"/>
      <c r="P17" s="14"/>
      <c r="Q17" s="14"/>
      <c r="R17" s="14"/>
      <c r="S17" s="447"/>
      <c r="T17" s="447"/>
      <c r="U17" s="447"/>
      <c r="V17" s="447"/>
      <c r="W17" s="447"/>
      <c r="X17" s="447"/>
      <c r="Y17" s="447"/>
      <c r="Z17" s="447"/>
      <c r="AA17" s="447"/>
      <c r="AB17" s="447"/>
      <c r="AC17" s="447"/>
      <c r="AD17" s="447"/>
      <c r="AE17" s="2"/>
      <c r="AF17" s="2"/>
      <c r="AG17" s="2"/>
      <c r="AH17" s="2"/>
    </row>
    <row r="18" spans="1:34" ht="23.25" customHeight="1">
      <c r="A18" s="437" t="s">
        <v>38</v>
      </c>
      <c r="B18" s="437"/>
      <c r="C18" s="448"/>
      <c r="D18" s="448"/>
      <c r="E18" s="448"/>
      <c r="F18" s="448"/>
      <c r="G18" s="437"/>
      <c r="H18" s="437"/>
      <c r="I18" s="106"/>
      <c r="J18" s="106"/>
      <c r="K18" s="106"/>
      <c r="L18" s="106"/>
      <c r="M18" s="106"/>
      <c r="N18" s="2"/>
      <c r="O18" s="14"/>
      <c r="P18" s="14"/>
      <c r="Q18" s="14"/>
      <c r="R18" s="14"/>
      <c r="S18" s="14"/>
      <c r="T18" s="14"/>
      <c r="U18" s="14"/>
      <c r="V18" s="14"/>
      <c r="W18" s="2"/>
      <c r="X18" s="3"/>
      <c r="Y18" s="3"/>
      <c r="Z18" s="3"/>
      <c r="AA18" s="2"/>
      <c r="AB18" s="2"/>
      <c r="AC18" s="2"/>
      <c r="AD18" s="2"/>
      <c r="AE18" s="2"/>
      <c r="AF18" s="2"/>
      <c r="AG18" s="2"/>
      <c r="AH18" s="2"/>
    </row>
    <row r="19" spans="1:34" ht="23.25" customHeight="1">
      <c r="A19" s="399" t="s">
        <v>25</v>
      </c>
      <c r="B19" s="400"/>
      <c r="C19" s="401"/>
      <c r="D19" s="399" t="s">
        <v>298</v>
      </c>
      <c r="E19" s="400"/>
      <c r="F19" s="400"/>
      <c r="G19" s="401"/>
      <c r="H19" s="410" t="s">
        <v>370</v>
      </c>
      <c r="I19" s="411"/>
      <c r="J19" s="417" t="s">
        <v>296</v>
      </c>
      <c r="K19" s="418"/>
      <c r="L19" s="418"/>
      <c r="M19" s="418"/>
      <c r="N19" s="411"/>
      <c r="O19" s="399" t="s">
        <v>26</v>
      </c>
      <c r="P19" s="400"/>
      <c r="Q19" s="400"/>
      <c r="R19" s="400"/>
      <c r="S19" s="400"/>
      <c r="T19" s="400"/>
      <c r="U19" s="400"/>
      <c r="V19" s="401"/>
      <c r="W19" s="399" t="s">
        <v>17</v>
      </c>
      <c r="X19" s="400"/>
      <c r="Y19" s="400"/>
      <c r="Z19" s="400"/>
      <c r="AA19" s="400"/>
      <c r="AB19" s="400"/>
      <c r="AC19" s="400"/>
      <c r="AD19" s="401"/>
      <c r="AE19" s="399" t="s">
        <v>29</v>
      </c>
      <c r="AF19" s="400"/>
      <c r="AG19" s="401"/>
      <c r="AH19" s="2"/>
    </row>
    <row r="20" spans="1:34" ht="23.25" customHeight="1">
      <c r="A20" s="393"/>
      <c r="B20" s="394"/>
      <c r="C20" s="395"/>
      <c r="D20" s="396"/>
      <c r="E20" s="397"/>
      <c r="F20" s="397"/>
      <c r="G20" s="398"/>
      <c r="H20" s="396"/>
      <c r="I20" s="398"/>
      <c r="J20" s="396"/>
      <c r="K20" s="397"/>
      <c r="L20" s="397"/>
      <c r="M20" s="397"/>
      <c r="N20" s="398"/>
      <c r="O20" s="396"/>
      <c r="P20" s="397"/>
      <c r="Q20" s="397"/>
      <c r="R20" s="397"/>
      <c r="S20" s="397"/>
      <c r="T20" s="397"/>
      <c r="U20" s="397"/>
      <c r="V20" s="398"/>
      <c r="W20" s="396"/>
      <c r="X20" s="397"/>
      <c r="Y20" s="397"/>
      <c r="Z20" s="397"/>
      <c r="AA20" s="397"/>
      <c r="AB20" s="397"/>
      <c r="AC20" s="397"/>
      <c r="AD20" s="398"/>
      <c r="AE20" s="414"/>
      <c r="AF20" s="415"/>
      <c r="AG20" s="416"/>
      <c r="AH20" s="2"/>
    </row>
    <row r="21" spans="1:34" ht="23.25" customHeight="1">
      <c r="A21" s="390"/>
      <c r="B21" s="391"/>
      <c r="C21" s="392"/>
      <c r="D21" s="396"/>
      <c r="E21" s="397"/>
      <c r="F21" s="397"/>
      <c r="G21" s="398"/>
      <c r="H21" s="396"/>
      <c r="I21" s="398"/>
      <c r="J21" s="396"/>
      <c r="K21" s="397"/>
      <c r="L21" s="397"/>
      <c r="M21" s="397"/>
      <c r="N21" s="398"/>
      <c r="O21" s="396"/>
      <c r="P21" s="397"/>
      <c r="Q21" s="397"/>
      <c r="R21" s="397"/>
      <c r="S21" s="397"/>
      <c r="T21" s="397"/>
      <c r="U21" s="397"/>
      <c r="V21" s="398"/>
      <c r="W21" s="396"/>
      <c r="X21" s="397"/>
      <c r="Y21" s="397"/>
      <c r="Z21" s="397"/>
      <c r="AA21" s="397"/>
      <c r="AB21" s="397"/>
      <c r="AC21" s="397"/>
      <c r="AD21" s="398"/>
      <c r="AE21" s="414"/>
      <c r="AF21" s="415"/>
      <c r="AG21" s="416"/>
      <c r="AH21" s="2"/>
    </row>
    <row r="22" spans="1:34" ht="23.25" customHeight="1">
      <c r="A22" s="393"/>
      <c r="B22" s="394"/>
      <c r="C22" s="395"/>
      <c r="D22" s="396"/>
      <c r="E22" s="397"/>
      <c r="F22" s="397"/>
      <c r="G22" s="398"/>
      <c r="H22" s="396"/>
      <c r="I22" s="398"/>
      <c r="J22" s="396"/>
      <c r="K22" s="397"/>
      <c r="L22" s="397"/>
      <c r="M22" s="397"/>
      <c r="N22" s="398"/>
      <c r="O22" s="396"/>
      <c r="P22" s="397"/>
      <c r="Q22" s="397"/>
      <c r="R22" s="397"/>
      <c r="S22" s="397"/>
      <c r="T22" s="397"/>
      <c r="U22" s="397"/>
      <c r="V22" s="398"/>
      <c r="W22" s="396"/>
      <c r="X22" s="397"/>
      <c r="Y22" s="397"/>
      <c r="Z22" s="397"/>
      <c r="AA22" s="397"/>
      <c r="AB22" s="397"/>
      <c r="AC22" s="397"/>
      <c r="AD22" s="398"/>
      <c r="AE22" s="414"/>
      <c r="AF22" s="415"/>
      <c r="AG22" s="416"/>
      <c r="AH22" s="2"/>
    </row>
    <row r="23" spans="1:34" ht="26.25" customHeight="1">
      <c r="A23" s="390"/>
      <c r="B23" s="391"/>
      <c r="C23" s="392"/>
      <c r="D23" s="396"/>
      <c r="E23" s="397"/>
      <c r="F23" s="397"/>
      <c r="G23" s="398"/>
      <c r="H23" s="396"/>
      <c r="I23" s="398"/>
      <c r="J23" s="396"/>
      <c r="K23" s="397"/>
      <c r="L23" s="397"/>
      <c r="M23" s="397"/>
      <c r="N23" s="398"/>
      <c r="O23" s="396"/>
      <c r="P23" s="397"/>
      <c r="Q23" s="397"/>
      <c r="R23" s="397"/>
      <c r="S23" s="397"/>
      <c r="T23" s="397"/>
      <c r="U23" s="397"/>
      <c r="V23" s="398"/>
      <c r="W23" s="396"/>
      <c r="X23" s="397"/>
      <c r="Y23" s="397"/>
      <c r="Z23" s="397"/>
      <c r="AA23" s="397"/>
      <c r="AB23" s="397"/>
      <c r="AC23" s="397"/>
      <c r="AD23" s="398"/>
      <c r="AE23" s="414"/>
      <c r="AF23" s="415"/>
      <c r="AG23" s="416"/>
      <c r="AH23" s="2"/>
    </row>
    <row r="24" spans="1:34" ht="26.25" customHeight="1">
      <c r="A24" s="393"/>
      <c r="B24" s="394"/>
      <c r="C24" s="395"/>
      <c r="D24" s="396"/>
      <c r="E24" s="397"/>
      <c r="F24" s="397"/>
      <c r="G24" s="398"/>
      <c r="H24" s="396"/>
      <c r="I24" s="398"/>
      <c r="J24" s="396"/>
      <c r="K24" s="397"/>
      <c r="L24" s="397"/>
      <c r="M24" s="397"/>
      <c r="N24" s="398"/>
      <c r="O24" s="396"/>
      <c r="P24" s="397"/>
      <c r="Q24" s="397"/>
      <c r="R24" s="397"/>
      <c r="S24" s="397"/>
      <c r="T24" s="397"/>
      <c r="U24" s="397"/>
      <c r="V24" s="398"/>
      <c r="W24" s="396"/>
      <c r="X24" s="397"/>
      <c r="Y24" s="397"/>
      <c r="Z24" s="397"/>
      <c r="AA24" s="397"/>
      <c r="AB24" s="397"/>
      <c r="AC24" s="397"/>
      <c r="AD24" s="398"/>
      <c r="AE24" s="414"/>
      <c r="AF24" s="415"/>
      <c r="AG24" s="416"/>
      <c r="AH24" s="2"/>
    </row>
    <row r="25" spans="1:34" ht="26.25" customHeight="1">
      <c r="A25" s="390"/>
      <c r="B25" s="391"/>
      <c r="C25" s="392"/>
      <c r="D25" s="396"/>
      <c r="E25" s="397"/>
      <c r="F25" s="397"/>
      <c r="G25" s="398"/>
      <c r="H25" s="396"/>
      <c r="I25" s="398"/>
      <c r="J25" s="396"/>
      <c r="K25" s="397"/>
      <c r="L25" s="397"/>
      <c r="M25" s="397"/>
      <c r="N25" s="398"/>
      <c r="O25" s="396"/>
      <c r="P25" s="397"/>
      <c r="Q25" s="397"/>
      <c r="R25" s="397"/>
      <c r="S25" s="397"/>
      <c r="T25" s="397"/>
      <c r="U25" s="397"/>
      <c r="V25" s="398"/>
      <c r="W25" s="396"/>
      <c r="X25" s="397"/>
      <c r="Y25" s="397"/>
      <c r="Z25" s="397"/>
      <c r="AA25" s="397"/>
      <c r="AB25" s="397"/>
      <c r="AC25" s="397"/>
      <c r="AD25" s="398"/>
      <c r="AE25" s="414"/>
      <c r="AF25" s="415"/>
      <c r="AG25" s="416"/>
      <c r="AH25" s="2"/>
    </row>
    <row r="26" spans="1:34" ht="26.25" customHeight="1">
      <c r="A26" s="393"/>
      <c r="B26" s="394"/>
      <c r="C26" s="395"/>
      <c r="D26" s="396"/>
      <c r="E26" s="397"/>
      <c r="F26" s="397"/>
      <c r="G26" s="398"/>
      <c r="H26" s="396"/>
      <c r="I26" s="398"/>
      <c r="J26" s="396"/>
      <c r="K26" s="397"/>
      <c r="L26" s="397"/>
      <c r="M26" s="397"/>
      <c r="N26" s="398"/>
      <c r="O26" s="396"/>
      <c r="P26" s="397"/>
      <c r="Q26" s="397"/>
      <c r="R26" s="397"/>
      <c r="S26" s="397"/>
      <c r="T26" s="397"/>
      <c r="U26" s="397"/>
      <c r="V26" s="398"/>
      <c r="W26" s="396"/>
      <c r="X26" s="397"/>
      <c r="Y26" s="397"/>
      <c r="Z26" s="397"/>
      <c r="AA26" s="397"/>
      <c r="AB26" s="397"/>
      <c r="AC26" s="397"/>
      <c r="AD26" s="398"/>
      <c r="AE26" s="414"/>
      <c r="AF26" s="415"/>
      <c r="AG26" s="416"/>
      <c r="AH26" s="2"/>
    </row>
    <row r="27" spans="1:34" ht="26.25" customHeight="1">
      <c r="A27" s="390"/>
      <c r="B27" s="391"/>
      <c r="C27" s="392"/>
      <c r="D27" s="396"/>
      <c r="E27" s="397"/>
      <c r="F27" s="397"/>
      <c r="G27" s="398"/>
      <c r="H27" s="396"/>
      <c r="I27" s="398"/>
      <c r="J27" s="396"/>
      <c r="K27" s="397"/>
      <c r="L27" s="397"/>
      <c r="M27" s="397"/>
      <c r="N27" s="398"/>
      <c r="O27" s="396"/>
      <c r="P27" s="397"/>
      <c r="Q27" s="397"/>
      <c r="R27" s="397"/>
      <c r="S27" s="397"/>
      <c r="T27" s="397"/>
      <c r="U27" s="397"/>
      <c r="V27" s="398"/>
      <c r="W27" s="396"/>
      <c r="X27" s="397"/>
      <c r="Y27" s="397"/>
      <c r="Z27" s="397"/>
      <c r="AA27" s="397"/>
      <c r="AB27" s="397"/>
      <c r="AC27" s="397"/>
      <c r="AD27" s="398"/>
      <c r="AE27" s="414"/>
      <c r="AF27" s="415"/>
      <c r="AG27" s="416"/>
      <c r="AH27" s="2"/>
    </row>
    <row r="28" spans="1:34" ht="26.25" customHeight="1">
      <c r="A28" s="393"/>
      <c r="B28" s="394"/>
      <c r="C28" s="395"/>
      <c r="D28" s="396"/>
      <c r="E28" s="397"/>
      <c r="F28" s="397"/>
      <c r="G28" s="398"/>
      <c r="H28" s="396"/>
      <c r="I28" s="398"/>
      <c r="J28" s="396"/>
      <c r="K28" s="397"/>
      <c r="L28" s="397"/>
      <c r="M28" s="397"/>
      <c r="N28" s="398"/>
      <c r="O28" s="396"/>
      <c r="P28" s="397"/>
      <c r="Q28" s="397"/>
      <c r="R28" s="397"/>
      <c r="S28" s="397"/>
      <c r="T28" s="397"/>
      <c r="U28" s="397"/>
      <c r="V28" s="398"/>
      <c r="W28" s="396"/>
      <c r="X28" s="397"/>
      <c r="Y28" s="397"/>
      <c r="Z28" s="397"/>
      <c r="AA28" s="397"/>
      <c r="AB28" s="397"/>
      <c r="AC28" s="397"/>
      <c r="AD28" s="398"/>
      <c r="AE28" s="414"/>
      <c r="AF28" s="415"/>
      <c r="AG28" s="416"/>
      <c r="AH28" s="2"/>
    </row>
    <row r="29" spans="1:34" ht="26.25" customHeight="1">
      <c r="A29" s="390"/>
      <c r="B29" s="391"/>
      <c r="C29" s="392"/>
      <c r="D29" s="396"/>
      <c r="E29" s="397"/>
      <c r="F29" s="397"/>
      <c r="G29" s="398"/>
      <c r="H29" s="396"/>
      <c r="I29" s="398"/>
      <c r="J29" s="396"/>
      <c r="K29" s="397"/>
      <c r="L29" s="397"/>
      <c r="M29" s="397"/>
      <c r="N29" s="398"/>
      <c r="O29" s="396"/>
      <c r="P29" s="397"/>
      <c r="Q29" s="397"/>
      <c r="R29" s="397"/>
      <c r="S29" s="397"/>
      <c r="T29" s="397"/>
      <c r="U29" s="397"/>
      <c r="V29" s="398"/>
      <c r="W29" s="396"/>
      <c r="X29" s="397"/>
      <c r="Y29" s="397"/>
      <c r="Z29" s="397"/>
      <c r="AA29" s="397"/>
      <c r="AB29" s="397"/>
      <c r="AC29" s="397"/>
      <c r="AD29" s="398"/>
      <c r="AE29" s="414"/>
      <c r="AF29" s="415"/>
      <c r="AG29" s="416"/>
      <c r="AH29" s="2"/>
    </row>
    <row r="30" spans="1:34" ht="26.25" customHeight="1">
      <c r="A30" s="393"/>
      <c r="B30" s="394"/>
      <c r="C30" s="395"/>
      <c r="D30" s="396"/>
      <c r="E30" s="397"/>
      <c r="F30" s="397"/>
      <c r="G30" s="398"/>
      <c r="H30" s="396"/>
      <c r="I30" s="398"/>
      <c r="J30" s="396"/>
      <c r="K30" s="397"/>
      <c r="L30" s="397"/>
      <c r="M30" s="397"/>
      <c r="N30" s="398"/>
      <c r="O30" s="396"/>
      <c r="P30" s="397"/>
      <c r="Q30" s="397"/>
      <c r="R30" s="397"/>
      <c r="S30" s="397"/>
      <c r="T30" s="397"/>
      <c r="U30" s="397"/>
      <c r="V30" s="398"/>
      <c r="W30" s="396"/>
      <c r="X30" s="397"/>
      <c r="Y30" s="397"/>
      <c r="Z30" s="397"/>
      <c r="AA30" s="397"/>
      <c r="AB30" s="397"/>
      <c r="AC30" s="397"/>
      <c r="AD30" s="398"/>
      <c r="AE30" s="414"/>
      <c r="AF30" s="415"/>
      <c r="AG30" s="416"/>
      <c r="AH30" s="2"/>
    </row>
    <row r="31" spans="1:34" ht="26.25" customHeight="1">
      <c r="A31" s="390"/>
      <c r="B31" s="391"/>
      <c r="C31" s="392"/>
      <c r="D31" s="396"/>
      <c r="E31" s="397"/>
      <c r="F31" s="397"/>
      <c r="G31" s="398"/>
      <c r="H31" s="396"/>
      <c r="I31" s="398"/>
      <c r="J31" s="396"/>
      <c r="K31" s="397"/>
      <c r="L31" s="397"/>
      <c r="M31" s="397"/>
      <c r="N31" s="398"/>
      <c r="O31" s="396"/>
      <c r="P31" s="397"/>
      <c r="Q31" s="397"/>
      <c r="R31" s="397"/>
      <c r="S31" s="397"/>
      <c r="T31" s="397"/>
      <c r="U31" s="397"/>
      <c r="V31" s="398"/>
      <c r="W31" s="396"/>
      <c r="X31" s="397"/>
      <c r="Y31" s="397"/>
      <c r="Z31" s="397"/>
      <c r="AA31" s="397"/>
      <c r="AB31" s="397"/>
      <c r="AC31" s="397"/>
      <c r="AD31" s="398"/>
      <c r="AE31" s="414"/>
      <c r="AF31" s="415"/>
      <c r="AG31" s="416"/>
      <c r="AH31" s="2"/>
    </row>
    <row r="32" spans="1:34" ht="26.25" customHeight="1">
      <c r="A32" s="393"/>
      <c r="B32" s="394"/>
      <c r="C32" s="395"/>
      <c r="D32" s="396"/>
      <c r="E32" s="397"/>
      <c r="F32" s="397"/>
      <c r="G32" s="398"/>
      <c r="H32" s="396"/>
      <c r="I32" s="398"/>
      <c r="J32" s="396"/>
      <c r="K32" s="397"/>
      <c r="L32" s="397"/>
      <c r="M32" s="397"/>
      <c r="N32" s="398"/>
      <c r="O32" s="396"/>
      <c r="P32" s="397"/>
      <c r="Q32" s="397"/>
      <c r="R32" s="397"/>
      <c r="S32" s="397"/>
      <c r="T32" s="397"/>
      <c r="U32" s="397"/>
      <c r="V32" s="398"/>
      <c r="W32" s="396"/>
      <c r="X32" s="397"/>
      <c r="Y32" s="397"/>
      <c r="Z32" s="397"/>
      <c r="AA32" s="397"/>
      <c r="AB32" s="397"/>
      <c r="AC32" s="397"/>
      <c r="AD32" s="398"/>
      <c r="AE32" s="414"/>
      <c r="AF32" s="415"/>
      <c r="AG32" s="416"/>
      <c r="AH32" s="2"/>
    </row>
    <row r="33" spans="1:34" ht="26.25" customHeight="1">
      <c r="A33" s="390"/>
      <c r="B33" s="391"/>
      <c r="C33" s="392"/>
      <c r="D33" s="396"/>
      <c r="E33" s="397"/>
      <c r="F33" s="397"/>
      <c r="G33" s="398"/>
      <c r="H33" s="396"/>
      <c r="I33" s="398"/>
      <c r="J33" s="396"/>
      <c r="K33" s="397"/>
      <c r="L33" s="397"/>
      <c r="M33" s="397"/>
      <c r="N33" s="398"/>
      <c r="O33" s="396"/>
      <c r="P33" s="397"/>
      <c r="Q33" s="397"/>
      <c r="R33" s="397"/>
      <c r="S33" s="397"/>
      <c r="T33" s="397"/>
      <c r="U33" s="397"/>
      <c r="V33" s="398"/>
      <c r="W33" s="396"/>
      <c r="X33" s="397"/>
      <c r="Y33" s="397"/>
      <c r="Z33" s="397"/>
      <c r="AA33" s="397"/>
      <c r="AB33" s="397"/>
      <c r="AC33" s="397"/>
      <c r="AD33" s="398"/>
      <c r="AE33" s="414"/>
      <c r="AF33" s="415"/>
      <c r="AG33" s="416"/>
      <c r="AH33" s="2"/>
    </row>
    <row r="34" spans="1:34" ht="26.25" customHeight="1">
      <c r="A34" s="393"/>
      <c r="B34" s="394"/>
      <c r="C34" s="395"/>
      <c r="D34" s="396"/>
      <c r="E34" s="397"/>
      <c r="F34" s="397"/>
      <c r="G34" s="398"/>
      <c r="H34" s="396"/>
      <c r="I34" s="398"/>
      <c r="J34" s="396"/>
      <c r="K34" s="397"/>
      <c r="L34" s="397"/>
      <c r="M34" s="397"/>
      <c r="N34" s="398"/>
      <c r="O34" s="396"/>
      <c r="P34" s="397"/>
      <c r="Q34" s="397"/>
      <c r="R34" s="397"/>
      <c r="S34" s="397"/>
      <c r="T34" s="397"/>
      <c r="U34" s="397"/>
      <c r="V34" s="398"/>
      <c r="W34" s="396"/>
      <c r="X34" s="397"/>
      <c r="Y34" s="397"/>
      <c r="Z34" s="397"/>
      <c r="AA34" s="397"/>
      <c r="AB34" s="397"/>
      <c r="AC34" s="397"/>
      <c r="AD34" s="398"/>
      <c r="AE34" s="414"/>
      <c r="AF34" s="415"/>
      <c r="AG34" s="416"/>
      <c r="AH34" s="2"/>
    </row>
    <row r="35" spans="1:34" ht="26.25" customHeight="1">
      <c r="A35" s="390"/>
      <c r="B35" s="391"/>
      <c r="C35" s="392"/>
      <c r="D35" s="396"/>
      <c r="E35" s="397"/>
      <c r="F35" s="397"/>
      <c r="G35" s="398"/>
      <c r="H35" s="396"/>
      <c r="I35" s="398"/>
      <c r="J35" s="396"/>
      <c r="K35" s="397"/>
      <c r="L35" s="397"/>
      <c r="M35" s="397"/>
      <c r="N35" s="398"/>
      <c r="O35" s="396"/>
      <c r="P35" s="397"/>
      <c r="Q35" s="397"/>
      <c r="R35" s="397"/>
      <c r="S35" s="397"/>
      <c r="T35" s="397"/>
      <c r="U35" s="397"/>
      <c r="V35" s="398"/>
      <c r="W35" s="396"/>
      <c r="X35" s="397"/>
      <c r="Y35" s="397"/>
      <c r="Z35" s="397"/>
      <c r="AA35" s="397"/>
      <c r="AB35" s="397"/>
      <c r="AC35" s="397"/>
      <c r="AD35" s="398"/>
      <c r="AE35" s="414"/>
      <c r="AF35" s="415"/>
      <c r="AG35" s="416"/>
      <c r="AH35" s="2"/>
    </row>
    <row r="36" spans="1:34" ht="26.25" customHeight="1">
      <c r="A36" s="393"/>
      <c r="B36" s="394"/>
      <c r="C36" s="395"/>
      <c r="D36" s="396"/>
      <c r="E36" s="397"/>
      <c r="F36" s="397"/>
      <c r="G36" s="398"/>
      <c r="H36" s="396"/>
      <c r="I36" s="398"/>
      <c r="J36" s="396"/>
      <c r="K36" s="397"/>
      <c r="L36" s="397"/>
      <c r="M36" s="397"/>
      <c r="N36" s="398"/>
      <c r="O36" s="396"/>
      <c r="P36" s="397"/>
      <c r="Q36" s="397"/>
      <c r="R36" s="397"/>
      <c r="S36" s="397"/>
      <c r="T36" s="397"/>
      <c r="U36" s="397"/>
      <c r="V36" s="398"/>
      <c r="W36" s="396"/>
      <c r="X36" s="397"/>
      <c r="Y36" s="397"/>
      <c r="Z36" s="397"/>
      <c r="AA36" s="397"/>
      <c r="AB36" s="397"/>
      <c r="AC36" s="397"/>
      <c r="AD36" s="398"/>
      <c r="AE36" s="414"/>
      <c r="AF36" s="415"/>
      <c r="AG36" s="416"/>
      <c r="AH36" s="2"/>
    </row>
    <row r="37" spans="1:34" ht="26.25" customHeight="1">
      <c r="A37" s="390"/>
      <c r="B37" s="391"/>
      <c r="C37" s="392"/>
      <c r="D37" s="396"/>
      <c r="E37" s="397"/>
      <c r="F37" s="397"/>
      <c r="G37" s="398"/>
      <c r="H37" s="396"/>
      <c r="I37" s="398"/>
      <c r="J37" s="396"/>
      <c r="K37" s="397"/>
      <c r="L37" s="397"/>
      <c r="M37" s="397"/>
      <c r="N37" s="398"/>
      <c r="O37" s="396"/>
      <c r="P37" s="397"/>
      <c r="Q37" s="397"/>
      <c r="R37" s="397"/>
      <c r="S37" s="397"/>
      <c r="T37" s="397"/>
      <c r="U37" s="397"/>
      <c r="V37" s="398"/>
      <c r="W37" s="396"/>
      <c r="X37" s="397"/>
      <c r="Y37" s="397"/>
      <c r="Z37" s="397"/>
      <c r="AA37" s="397"/>
      <c r="AB37" s="397"/>
      <c r="AC37" s="397"/>
      <c r="AD37" s="398"/>
      <c r="AE37" s="414"/>
      <c r="AF37" s="415"/>
      <c r="AG37" s="416"/>
      <c r="AH37" s="2"/>
    </row>
    <row r="38" spans="1:34" ht="26.25" customHeight="1">
      <c r="A38" s="393"/>
      <c r="B38" s="394"/>
      <c r="C38" s="395"/>
      <c r="D38" s="396"/>
      <c r="E38" s="397"/>
      <c r="F38" s="397"/>
      <c r="G38" s="398"/>
      <c r="H38" s="396"/>
      <c r="I38" s="398"/>
      <c r="J38" s="396"/>
      <c r="K38" s="397"/>
      <c r="L38" s="397"/>
      <c r="M38" s="397"/>
      <c r="N38" s="398"/>
      <c r="O38" s="396"/>
      <c r="P38" s="397"/>
      <c r="Q38" s="397"/>
      <c r="R38" s="397"/>
      <c r="S38" s="397"/>
      <c r="T38" s="397"/>
      <c r="U38" s="397"/>
      <c r="V38" s="398"/>
      <c r="W38" s="396"/>
      <c r="X38" s="397"/>
      <c r="Y38" s="397"/>
      <c r="Z38" s="397"/>
      <c r="AA38" s="397"/>
      <c r="AB38" s="397"/>
      <c r="AC38" s="397"/>
      <c r="AD38" s="398"/>
      <c r="AE38" s="414"/>
      <c r="AF38" s="415"/>
      <c r="AG38" s="416"/>
      <c r="AH38" s="2"/>
    </row>
    <row r="39" spans="1:34" ht="26.25" customHeight="1">
      <c r="A39" s="390"/>
      <c r="B39" s="391"/>
      <c r="C39" s="392"/>
      <c r="D39" s="396"/>
      <c r="E39" s="397"/>
      <c r="F39" s="397"/>
      <c r="G39" s="398"/>
      <c r="H39" s="396"/>
      <c r="I39" s="398"/>
      <c r="J39" s="396"/>
      <c r="K39" s="397"/>
      <c r="L39" s="397"/>
      <c r="M39" s="397"/>
      <c r="N39" s="398"/>
      <c r="O39" s="396"/>
      <c r="P39" s="397"/>
      <c r="Q39" s="397"/>
      <c r="R39" s="397"/>
      <c r="S39" s="397"/>
      <c r="T39" s="397"/>
      <c r="U39" s="397"/>
      <c r="V39" s="398"/>
      <c r="W39" s="396"/>
      <c r="X39" s="397"/>
      <c r="Y39" s="397"/>
      <c r="Z39" s="397"/>
      <c r="AA39" s="397"/>
      <c r="AB39" s="397"/>
      <c r="AC39" s="397"/>
      <c r="AD39" s="398"/>
      <c r="AE39" s="414"/>
      <c r="AF39" s="415"/>
      <c r="AG39" s="416"/>
      <c r="AH39" s="2"/>
    </row>
    <row r="40" spans="1:34" ht="26.25" customHeight="1">
      <c r="A40" s="393"/>
      <c r="B40" s="394"/>
      <c r="C40" s="395"/>
      <c r="D40" s="396"/>
      <c r="E40" s="397"/>
      <c r="F40" s="397"/>
      <c r="G40" s="398"/>
      <c r="H40" s="396"/>
      <c r="I40" s="398"/>
      <c r="J40" s="396"/>
      <c r="K40" s="397"/>
      <c r="L40" s="397"/>
      <c r="M40" s="397"/>
      <c r="N40" s="398"/>
      <c r="O40" s="396"/>
      <c r="P40" s="397"/>
      <c r="Q40" s="397"/>
      <c r="R40" s="397"/>
      <c r="S40" s="397"/>
      <c r="T40" s="397"/>
      <c r="U40" s="397"/>
      <c r="V40" s="398"/>
      <c r="W40" s="396"/>
      <c r="X40" s="397"/>
      <c r="Y40" s="397"/>
      <c r="Z40" s="397"/>
      <c r="AA40" s="397"/>
      <c r="AB40" s="397"/>
      <c r="AC40" s="397"/>
      <c r="AD40" s="398"/>
      <c r="AE40" s="414"/>
      <c r="AF40" s="415"/>
      <c r="AG40" s="416"/>
      <c r="AH40" s="2"/>
    </row>
    <row r="41" spans="1:34" ht="26.25" customHeight="1">
      <c r="A41" s="393"/>
      <c r="B41" s="394"/>
      <c r="C41" s="395"/>
      <c r="D41" s="396"/>
      <c r="E41" s="397"/>
      <c r="F41" s="397"/>
      <c r="G41" s="398"/>
      <c r="H41" s="396"/>
      <c r="I41" s="398"/>
      <c r="J41" s="396"/>
      <c r="K41" s="397"/>
      <c r="L41" s="397"/>
      <c r="M41" s="397"/>
      <c r="N41" s="398"/>
      <c r="O41" s="396"/>
      <c r="P41" s="397"/>
      <c r="Q41" s="397"/>
      <c r="R41" s="397"/>
      <c r="S41" s="397"/>
      <c r="T41" s="397"/>
      <c r="U41" s="397"/>
      <c r="V41" s="398"/>
      <c r="W41" s="396"/>
      <c r="X41" s="397"/>
      <c r="Y41" s="397"/>
      <c r="Z41" s="397"/>
      <c r="AA41" s="397"/>
      <c r="AB41" s="397"/>
      <c r="AC41" s="397"/>
      <c r="AD41" s="398"/>
      <c r="AE41" s="414"/>
      <c r="AF41" s="415"/>
      <c r="AG41" s="416"/>
      <c r="AH41" s="2"/>
    </row>
    <row r="42" spans="1:34" ht="26.25" customHeight="1">
      <c r="A42" s="390"/>
      <c r="B42" s="391"/>
      <c r="C42" s="392"/>
      <c r="D42" s="396"/>
      <c r="E42" s="397"/>
      <c r="F42" s="397"/>
      <c r="G42" s="398"/>
      <c r="H42" s="396"/>
      <c r="I42" s="398"/>
      <c r="J42" s="396"/>
      <c r="K42" s="397"/>
      <c r="L42" s="397"/>
      <c r="M42" s="397"/>
      <c r="N42" s="398"/>
      <c r="O42" s="396"/>
      <c r="P42" s="397"/>
      <c r="Q42" s="397"/>
      <c r="R42" s="397"/>
      <c r="S42" s="397"/>
      <c r="T42" s="397"/>
      <c r="U42" s="397"/>
      <c r="V42" s="398"/>
      <c r="W42" s="396"/>
      <c r="X42" s="397"/>
      <c r="Y42" s="397"/>
      <c r="Z42" s="397"/>
      <c r="AA42" s="397"/>
      <c r="AB42" s="397"/>
      <c r="AC42" s="397"/>
      <c r="AD42" s="398"/>
      <c r="AE42" s="414"/>
      <c r="AF42" s="415"/>
      <c r="AG42" s="416"/>
      <c r="AH42" s="2"/>
    </row>
    <row r="43" spans="1:34" ht="26.25" customHeight="1">
      <c r="A43" s="393"/>
      <c r="B43" s="394"/>
      <c r="C43" s="395"/>
      <c r="D43" s="396"/>
      <c r="E43" s="397"/>
      <c r="F43" s="397"/>
      <c r="G43" s="398"/>
      <c r="H43" s="396"/>
      <c r="I43" s="398"/>
      <c r="J43" s="396"/>
      <c r="K43" s="397"/>
      <c r="L43" s="397"/>
      <c r="M43" s="397"/>
      <c r="N43" s="398"/>
      <c r="O43" s="396"/>
      <c r="P43" s="397"/>
      <c r="Q43" s="397"/>
      <c r="R43" s="397"/>
      <c r="S43" s="397"/>
      <c r="T43" s="397"/>
      <c r="U43" s="397"/>
      <c r="V43" s="398"/>
      <c r="W43" s="396"/>
      <c r="X43" s="397"/>
      <c r="Y43" s="397"/>
      <c r="Z43" s="397"/>
      <c r="AA43" s="397"/>
      <c r="AB43" s="397"/>
      <c r="AC43" s="397"/>
      <c r="AD43" s="398"/>
      <c r="AE43" s="414"/>
      <c r="AF43" s="415"/>
      <c r="AG43" s="416"/>
      <c r="AH43" s="2"/>
    </row>
    <row r="44" spans="1:34" ht="26.25" customHeight="1">
      <c r="A44" s="390"/>
      <c r="B44" s="391"/>
      <c r="C44" s="392"/>
      <c r="D44" s="396"/>
      <c r="E44" s="397"/>
      <c r="F44" s="397"/>
      <c r="G44" s="398"/>
      <c r="H44" s="396"/>
      <c r="I44" s="398"/>
      <c r="J44" s="396"/>
      <c r="K44" s="397"/>
      <c r="L44" s="397"/>
      <c r="M44" s="397"/>
      <c r="N44" s="398"/>
      <c r="O44" s="396"/>
      <c r="P44" s="397"/>
      <c r="Q44" s="397"/>
      <c r="R44" s="397"/>
      <c r="S44" s="397"/>
      <c r="T44" s="397"/>
      <c r="U44" s="397"/>
      <c r="V44" s="398"/>
      <c r="W44" s="396"/>
      <c r="X44" s="397"/>
      <c r="Y44" s="397"/>
      <c r="Z44" s="397"/>
      <c r="AA44" s="397"/>
      <c r="AB44" s="397"/>
      <c r="AC44" s="397"/>
      <c r="AD44" s="398"/>
      <c r="AE44" s="414"/>
      <c r="AF44" s="415"/>
      <c r="AG44" s="416"/>
      <c r="AH44" s="2"/>
    </row>
    <row r="45" spans="1:34" ht="26.25" customHeight="1">
      <c r="A45" s="402" t="s">
        <v>297</v>
      </c>
      <c r="B45" s="403"/>
      <c r="C45" s="403"/>
      <c r="D45" s="403"/>
      <c r="E45" s="403"/>
      <c r="F45" s="403"/>
      <c r="G45" s="404"/>
      <c r="H45" s="412">
        <f>SUM(H20:H44)</f>
        <v>0</v>
      </c>
      <c r="I45" s="413"/>
      <c r="J45" s="449"/>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1"/>
      <c r="AH45" s="2"/>
    </row>
    <row r="46" spans="1:34" ht="26.25" customHeight="1">
      <c r="A46" s="405" t="s">
        <v>31</v>
      </c>
      <c r="B46" s="406"/>
      <c r="C46" s="406"/>
      <c r="D46" s="406"/>
      <c r="E46" s="406"/>
      <c r="F46" s="406"/>
      <c r="G46" s="407"/>
      <c r="H46" s="408">
        <f>IF(COUNT(H20:H44)=0,"",ROUNDDOWN(AVERAGE(H20:H44),0))</f>
      </c>
      <c r="I46" s="409"/>
      <c r="J46" s="452" t="s">
        <v>110</v>
      </c>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4"/>
      <c r="AH46" s="2"/>
    </row>
    <row r="47" spans="1:36" s="18" customFormat="1" ht="23.25" customHeight="1">
      <c r="A47" s="20"/>
      <c r="B47" s="20"/>
      <c r="C47" s="21"/>
      <c r="D47" s="21"/>
      <c r="E47" s="21"/>
      <c r="F47" s="21"/>
      <c r="G47" s="20"/>
      <c r="H47" s="22"/>
      <c r="I47" s="22"/>
      <c r="J47" s="22"/>
      <c r="K47" s="22"/>
      <c r="L47" s="22"/>
      <c r="M47" s="22"/>
      <c r="N47" s="22"/>
      <c r="O47" s="22"/>
      <c r="P47" s="22"/>
      <c r="Q47" s="22"/>
      <c r="R47" s="22"/>
      <c r="S47" s="22"/>
      <c r="T47" s="22"/>
      <c r="U47" s="22"/>
      <c r="V47" s="22"/>
      <c r="W47" s="22"/>
      <c r="X47" s="23"/>
      <c r="Y47" s="23"/>
      <c r="Z47" s="23"/>
      <c r="AA47" s="22"/>
      <c r="AB47" s="22"/>
      <c r="AC47" s="22"/>
      <c r="AD47" s="22"/>
      <c r="AE47" s="22"/>
      <c r="AF47" s="22"/>
      <c r="AG47" s="22"/>
      <c r="AH47" s="22"/>
      <c r="AJ47" s="105"/>
    </row>
    <row r="48" spans="1:34" ht="20.25" customHeight="1">
      <c r="A48" s="114"/>
      <c r="B48" s="131" t="s">
        <v>299</v>
      </c>
      <c r="C48" s="114"/>
      <c r="D48" s="131"/>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2"/>
    </row>
    <row r="49" spans="1:34" ht="26.25" customHeight="1">
      <c r="A49" s="316" t="s">
        <v>185</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2"/>
    </row>
    <row r="50" spans="1:34" ht="17.25" customHeight="1">
      <c r="A50" s="84"/>
      <c r="B50" s="84"/>
      <c r="C50" s="2"/>
      <c r="D50" s="2"/>
      <c r="E50" s="2"/>
      <c r="F50" s="2"/>
      <c r="G50" s="84"/>
      <c r="H50" s="2"/>
      <c r="I50" s="2"/>
      <c r="J50" s="2"/>
      <c r="K50" s="2"/>
      <c r="L50" s="2"/>
      <c r="M50" s="2"/>
      <c r="N50" s="2"/>
      <c r="O50" s="2"/>
      <c r="P50" s="2"/>
      <c r="Q50" s="2"/>
      <c r="R50" s="2"/>
      <c r="S50" s="2"/>
      <c r="T50" s="2"/>
      <c r="U50" s="2"/>
      <c r="V50" s="2"/>
      <c r="W50" s="2"/>
      <c r="X50" s="3"/>
      <c r="Y50" s="3"/>
      <c r="Z50" s="3"/>
      <c r="AA50" s="2"/>
      <c r="AB50" s="2"/>
      <c r="AC50" s="2"/>
      <c r="AD50" s="2"/>
      <c r="AE50" s="2"/>
      <c r="AF50" s="2"/>
      <c r="AG50" s="2"/>
      <c r="AH50" s="2"/>
    </row>
    <row r="133" spans="39:42" ht="17.25" customHeight="1">
      <c r="AM133" s="104" t="s">
        <v>47</v>
      </c>
      <c r="AP133" s="5" t="s">
        <v>293</v>
      </c>
    </row>
    <row r="134" spans="39:42" ht="17.25" customHeight="1">
      <c r="AM134" s="104" t="s">
        <v>49</v>
      </c>
      <c r="AP134" s="5" t="s">
        <v>294</v>
      </c>
    </row>
    <row r="135" spans="39:42" ht="17.25" customHeight="1">
      <c r="AM135" s="104" t="s">
        <v>50</v>
      </c>
      <c r="AP135" s="5" t="s">
        <v>190</v>
      </c>
    </row>
    <row r="136" spans="39:42" ht="17.25" customHeight="1">
      <c r="AM136" s="104" t="s">
        <v>51</v>
      </c>
      <c r="AP136" s="5" t="s">
        <v>295</v>
      </c>
    </row>
    <row r="137" ht="17.25" customHeight="1">
      <c r="AM137" s="104" t="s">
        <v>52</v>
      </c>
    </row>
    <row r="138" ht="17.25" customHeight="1">
      <c r="AM138" s="104" t="s">
        <v>53</v>
      </c>
    </row>
    <row r="139" ht="17.25" customHeight="1">
      <c r="AM139" s="104" t="s">
        <v>54</v>
      </c>
    </row>
    <row r="140" ht="17.25" customHeight="1">
      <c r="AM140" s="104" t="s">
        <v>55</v>
      </c>
    </row>
    <row r="141" ht="17.25" customHeight="1">
      <c r="AM141" s="104" t="s">
        <v>56</v>
      </c>
    </row>
    <row r="142" ht="17.25" customHeight="1">
      <c r="AM142" s="104" t="s">
        <v>57</v>
      </c>
    </row>
    <row r="143" ht="17.25" customHeight="1">
      <c r="AM143" s="104" t="s">
        <v>58</v>
      </c>
    </row>
    <row r="144" ht="17.25" customHeight="1">
      <c r="AM144" s="104" t="s">
        <v>59</v>
      </c>
    </row>
    <row r="145" ht="17.25" customHeight="1">
      <c r="AM145" s="104" t="s">
        <v>60</v>
      </c>
    </row>
    <row r="146" ht="17.25" customHeight="1">
      <c r="AM146" s="104" t="s">
        <v>61</v>
      </c>
    </row>
    <row r="147" ht="17.25" customHeight="1">
      <c r="AM147" s="104" t="s">
        <v>62</v>
      </c>
    </row>
    <row r="148" ht="17.25" customHeight="1">
      <c r="AM148" s="104" t="s">
        <v>63</v>
      </c>
    </row>
    <row r="149" ht="17.25" customHeight="1">
      <c r="AM149" s="104" t="s">
        <v>64</v>
      </c>
    </row>
    <row r="150" ht="17.25" customHeight="1">
      <c r="AM150" s="104" t="s">
        <v>65</v>
      </c>
    </row>
    <row r="151" ht="17.25" customHeight="1">
      <c r="AM151" s="104" t="s">
        <v>66</v>
      </c>
    </row>
    <row r="152" ht="17.25" customHeight="1">
      <c r="AM152" s="104" t="s">
        <v>67</v>
      </c>
    </row>
    <row r="153" ht="17.25" customHeight="1">
      <c r="AM153" s="104" t="s">
        <v>68</v>
      </c>
    </row>
    <row r="154" ht="17.25" customHeight="1">
      <c r="AM154" s="104" t="s">
        <v>69</v>
      </c>
    </row>
    <row r="155" ht="17.25" customHeight="1">
      <c r="AM155" s="104" t="s">
        <v>70</v>
      </c>
    </row>
    <row r="156" ht="17.25" customHeight="1">
      <c r="AM156" s="104" t="s">
        <v>71</v>
      </c>
    </row>
    <row r="157" ht="17.25" customHeight="1">
      <c r="AM157" s="104" t="s">
        <v>72</v>
      </c>
    </row>
    <row r="158" ht="17.25" customHeight="1">
      <c r="AM158" s="104" t="s">
        <v>73</v>
      </c>
    </row>
    <row r="159" ht="17.25" customHeight="1">
      <c r="AM159" s="104" t="s">
        <v>74</v>
      </c>
    </row>
    <row r="160" ht="17.25" customHeight="1">
      <c r="AM160" s="104" t="s">
        <v>75</v>
      </c>
    </row>
  </sheetData>
  <sheetProtection sheet="1" objects="1" formatCells="0" selectLockedCells="1"/>
  <mergeCells count="202">
    <mergeCell ref="J45:AG45"/>
    <mergeCell ref="J46:AG46"/>
    <mergeCell ref="O40:V40"/>
    <mergeCell ref="J37:N37"/>
    <mergeCell ref="AE41:AG41"/>
    <mergeCell ref="AE42:AG42"/>
    <mergeCell ref="AE38:AG38"/>
    <mergeCell ref="AE43:AG43"/>
    <mergeCell ref="AE44:AG44"/>
    <mergeCell ref="O39:V39"/>
    <mergeCell ref="S16:AD17"/>
    <mergeCell ref="A18:F18"/>
    <mergeCell ref="W41:AD41"/>
    <mergeCell ref="W42:AD42"/>
    <mergeCell ref="A30:C30"/>
    <mergeCell ref="A31:C31"/>
    <mergeCell ref="O28:V28"/>
    <mergeCell ref="O29:V29"/>
    <mergeCell ref="O30:V30"/>
    <mergeCell ref="W38:AD38"/>
    <mergeCell ref="U8:Z9"/>
    <mergeCell ref="L8:T9"/>
    <mergeCell ref="A49:AG49"/>
    <mergeCell ref="AE39:AG39"/>
    <mergeCell ref="W39:AD39"/>
    <mergeCell ref="J36:N36"/>
    <mergeCell ref="AE40:AG40"/>
    <mergeCell ref="W40:AD40"/>
    <mergeCell ref="AE37:AG37"/>
    <mergeCell ref="W37:AD37"/>
    <mergeCell ref="O32:V32"/>
    <mergeCell ref="O33:V33"/>
    <mergeCell ref="AE36:AG36"/>
    <mergeCell ref="W35:AD35"/>
    <mergeCell ref="W36:AD36"/>
    <mergeCell ref="AE33:AG33"/>
    <mergeCell ref="O27:V27"/>
    <mergeCell ref="J23:N23"/>
    <mergeCell ref="J31:N31"/>
    <mergeCell ref="AE34:AG34"/>
    <mergeCell ref="AE35:AG35"/>
    <mergeCell ref="W31:AD31"/>
    <mergeCell ref="W32:AD32"/>
    <mergeCell ref="W33:AD33"/>
    <mergeCell ref="W34:AD34"/>
    <mergeCell ref="O31:V31"/>
    <mergeCell ref="W28:AD28"/>
    <mergeCell ref="W29:AD29"/>
    <mergeCell ref="W30:AD30"/>
    <mergeCell ref="P11:Z12"/>
    <mergeCell ref="P13:Z14"/>
    <mergeCell ref="W20:AD20"/>
    <mergeCell ref="W21:AD21"/>
    <mergeCell ref="W24:AD24"/>
    <mergeCell ref="W25:AD25"/>
    <mergeCell ref="O26:V26"/>
    <mergeCell ref="AE30:AG30"/>
    <mergeCell ref="AE31:AG31"/>
    <mergeCell ref="AE32:AG32"/>
    <mergeCell ref="AA2:AG4"/>
    <mergeCell ref="A6:AG6"/>
    <mergeCell ref="H8:K9"/>
    <mergeCell ref="H11:K14"/>
    <mergeCell ref="L11:O12"/>
    <mergeCell ref="L13:O14"/>
    <mergeCell ref="G18:H18"/>
    <mergeCell ref="J22:N22"/>
    <mergeCell ref="AE25:AG25"/>
    <mergeCell ref="AE26:AG26"/>
    <mergeCell ref="AE27:AG27"/>
    <mergeCell ref="AE28:AG28"/>
    <mergeCell ref="AE29:AG29"/>
    <mergeCell ref="W26:AD26"/>
    <mergeCell ref="O25:V25"/>
    <mergeCell ref="W22:AD22"/>
    <mergeCell ref="W23:AD23"/>
    <mergeCell ref="D19:G19"/>
    <mergeCell ref="AE20:AG20"/>
    <mergeCell ref="AE21:AG21"/>
    <mergeCell ref="AE22:AG22"/>
    <mergeCell ref="AE23:AG23"/>
    <mergeCell ref="AE24:AG24"/>
    <mergeCell ref="J19:N19"/>
    <mergeCell ref="J20:N20"/>
    <mergeCell ref="J21:N21"/>
    <mergeCell ref="AE19:AG19"/>
    <mergeCell ref="W43:AD43"/>
    <mergeCell ref="W44:AD44"/>
    <mergeCell ref="W19:AD19"/>
    <mergeCell ref="O19:V19"/>
    <mergeCell ref="O20:V20"/>
    <mergeCell ref="O21:V21"/>
    <mergeCell ref="O22:V22"/>
    <mergeCell ref="O23:V23"/>
    <mergeCell ref="O24:V24"/>
    <mergeCell ref="W27:AD27"/>
    <mergeCell ref="J30:N30"/>
    <mergeCell ref="O41:V41"/>
    <mergeCell ref="O42:V42"/>
    <mergeCell ref="O43:V43"/>
    <mergeCell ref="O44:V44"/>
    <mergeCell ref="O34:V34"/>
    <mergeCell ref="O35:V35"/>
    <mergeCell ref="O36:V36"/>
    <mergeCell ref="O37:V37"/>
    <mergeCell ref="O38:V38"/>
    <mergeCell ref="J38:N38"/>
    <mergeCell ref="J39:N39"/>
    <mergeCell ref="J40:N40"/>
    <mergeCell ref="J32:N32"/>
    <mergeCell ref="J33:N33"/>
    <mergeCell ref="J34:N34"/>
    <mergeCell ref="J35:N35"/>
    <mergeCell ref="J24:N24"/>
    <mergeCell ref="J25:N25"/>
    <mergeCell ref="J26:N26"/>
    <mergeCell ref="J27:N27"/>
    <mergeCell ref="J28:N28"/>
    <mergeCell ref="J29:N29"/>
    <mergeCell ref="J41:N41"/>
    <mergeCell ref="J42:N42"/>
    <mergeCell ref="J43:N43"/>
    <mergeCell ref="J44:N44"/>
    <mergeCell ref="H19:I19"/>
    <mergeCell ref="H45:I45"/>
    <mergeCell ref="H29:I29"/>
    <mergeCell ref="H30:I30"/>
    <mergeCell ref="H31:I31"/>
    <mergeCell ref="H32:I32"/>
    <mergeCell ref="H46:I46"/>
    <mergeCell ref="H20:I20"/>
    <mergeCell ref="H21:I21"/>
    <mergeCell ref="H22:I22"/>
    <mergeCell ref="H23:I23"/>
    <mergeCell ref="H24:I24"/>
    <mergeCell ref="H25:I25"/>
    <mergeCell ref="H26:I26"/>
    <mergeCell ref="H27:I27"/>
    <mergeCell ref="H28:I28"/>
    <mergeCell ref="H33:I33"/>
    <mergeCell ref="H34:I34"/>
    <mergeCell ref="H35:I35"/>
    <mergeCell ref="H36:I36"/>
    <mergeCell ref="H37:I37"/>
    <mergeCell ref="H38:I38"/>
    <mergeCell ref="H39:I39"/>
    <mergeCell ref="H40:I40"/>
    <mergeCell ref="H41:I41"/>
    <mergeCell ref="H42:I42"/>
    <mergeCell ref="H43:I43"/>
    <mergeCell ref="H44:I44"/>
    <mergeCell ref="A45:G45"/>
    <mergeCell ref="A46:G46"/>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A19:C19"/>
    <mergeCell ref="A20:C20"/>
    <mergeCell ref="A21:C21"/>
    <mergeCell ref="A22:C22"/>
    <mergeCell ref="A23:C23"/>
    <mergeCell ref="A24:C24"/>
    <mergeCell ref="A25:C25"/>
    <mergeCell ref="A26:C26"/>
    <mergeCell ref="A27:C27"/>
    <mergeCell ref="A28:C28"/>
    <mergeCell ref="A29:C29"/>
    <mergeCell ref="A32:C32"/>
    <mergeCell ref="A33:C33"/>
    <mergeCell ref="A34:C34"/>
    <mergeCell ref="A35:C35"/>
    <mergeCell ref="A36:C36"/>
    <mergeCell ref="A37:C37"/>
    <mergeCell ref="A44:C44"/>
    <mergeCell ref="A38:C38"/>
    <mergeCell ref="A39:C39"/>
    <mergeCell ref="A40:C40"/>
    <mergeCell ref="A41:C41"/>
    <mergeCell ref="A42:C42"/>
    <mergeCell ref="A43:C43"/>
  </mergeCells>
  <conditionalFormatting sqref="R21:R44 G22:G44 AC21:AD44 AF21:AF44 X21:X44 AA21:AA44 L22:L44 H20:H44 C22:C44 A20:A44">
    <cfRule type="expression" priority="65" dxfId="5" stopIfTrue="1">
      <formula>$L$13="○"</formula>
    </cfRule>
    <cfRule type="expression" priority="66" dxfId="4" stopIfTrue="1">
      <formula>$L$11="○"</formula>
    </cfRule>
  </conditionalFormatting>
  <conditionalFormatting sqref="AE20:AE44">
    <cfRule type="expression" priority="59" dxfId="5" stopIfTrue="1">
      <formula>$L$13="○"</formula>
    </cfRule>
    <cfRule type="expression" priority="60" dxfId="4" stopIfTrue="1">
      <formula>$L$11="○"</formula>
    </cfRule>
  </conditionalFormatting>
  <conditionalFormatting sqref="W20:W44">
    <cfRule type="expression" priority="57" dxfId="5" stopIfTrue="1">
      <formula>$L$13="○"</formula>
    </cfRule>
    <cfRule type="expression" priority="58" dxfId="4" stopIfTrue="1">
      <formula>$L$11="○"</formula>
    </cfRule>
  </conditionalFormatting>
  <conditionalFormatting sqref="O20:O44">
    <cfRule type="expression" priority="55" dxfId="5" stopIfTrue="1">
      <formula>$L$13="○"</formula>
    </cfRule>
    <cfRule type="expression" priority="56" dxfId="4" stopIfTrue="1">
      <formula>$L$11="○"</formula>
    </cfRule>
  </conditionalFormatting>
  <conditionalFormatting sqref="J20">
    <cfRule type="expression" priority="53" dxfId="5" stopIfTrue="1">
      <formula>$L$13="○"</formula>
    </cfRule>
    <cfRule type="expression" priority="54" dxfId="4" stopIfTrue="1">
      <formula>$L$11="○"</formula>
    </cfRule>
  </conditionalFormatting>
  <conditionalFormatting sqref="J21">
    <cfRule type="expression" priority="51" dxfId="5" stopIfTrue="1">
      <formula>$L$13="○"</formula>
    </cfRule>
    <cfRule type="expression" priority="52" dxfId="4" stopIfTrue="1">
      <formula>$L$11="○"</formula>
    </cfRule>
  </conditionalFormatting>
  <conditionalFormatting sqref="J22">
    <cfRule type="expression" priority="49" dxfId="5" stopIfTrue="1">
      <formula>$L$13="○"</formula>
    </cfRule>
    <cfRule type="expression" priority="50" dxfId="4" stopIfTrue="1">
      <formula>$L$11="○"</formula>
    </cfRule>
  </conditionalFormatting>
  <conditionalFormatting sqref="J23">
    <cfRule type="expression" priority="47" dxfId="5" stopIfTrue="1">
      <formula>$L$13="○"</formula>
    </cfRule>
    <cfRule type="expression" priority="48" dxfId="4" stopIfTrue="1">
      <formula>$L$11="○"</formula>
    </cfRule>
  </conditionalFormatting>
  <conditionalFormatting sqref="J24">
    <cfRule type="expression" priority="45" dxfId="5" stopIfTrue="1">
      <formula>$L$13="○"</formula>
    </cfRule>
    <cfRule type="expression" priority="46" dxfId="4" stopIfTrue="1">
      <formula>$L$11="○"</formula>
    </cfRule>
  </conditionalFormatting>
  <conditionalFormatting sqref="J25">
    <cfRule type="expression" priority="43" dxfId="5" stopIfTrue="1">
      <formula>$L$13="○"</formula>
    </cfRule>
    <cfRule type="expression" priority="44" dxfId="4" stopIfTrue="1">
      <formula>$L$11="○"</formula>
    </cfRule>
  </conditionalFormatting>
  <conditionalFormatting sqref="J26">
    <cfRule type="expression" priority="41" dxfId="5" stopIfTrue="1">
      <formula>$L$13="○"</formula>
    </cfRule>
    <cfRule type="expression" priority="42" dxfId="4" stopIfTrue="1">
      <formula>$L$11="○"</formula>
    </cfRule>
  </conditionalFormatting>
  <conditionalFormatting sqref="J27">
    <cfRule type="expression" priority="39" dxfId="5" stopIfTrue="1">
      <formula>$L$13="○"</formula>
    </cfRule>
    <cfRule type="expression" priority="40" dxfId="4" stopIfTrue="1">
      <formula>$L$11="○"</formula>
    </cfRule>
  </conditionalFormatting>
  <conditionalFormatting sqref="J28">
    <cfRule type="expression" priority="37" dxfId="5" stopIfTrue="1">
      <formula>$L$13="○"</formula>
    </cfRule>
    <cfRule type="expression" priority="38" dxfId="4" stopIfTrue="1">
      <formula>$L$11="○"</formula>
    </cfRule>
  </conditionalFormatting>
  <conditionalFormatting sqref="J29">
    <cfRule type="expression" priority="35" dxfId="5" stopIfTrue="1">
      <formula>$L$13="○"</formula>
    </cfRule>
    <cfRule type="expression" priority="36" dxfId="4" stopIfTrue="1">
      <formula>$L$11="○"</formula>
    </cfRule>
  </conditionalFormatting>
  <conditionalFormatting sqref="J30">
    <cfRule type="expression" priority="33" dxfId="5" stopIfTrue="1">
      <formula>$L$13="○"</formula>
    </cfRule>
    <cfRule type="expression" priority="34" dxfId="4" stopIfTrue="1">
      <formula>$L$11="○"</formula>
    </cfRule>
  </conditionalFormatting>
  <conditionalFormatting sqref="J31">
    <cfRule type="expression" priority="31" dxfId="5" stopIfTrue="1">
      <formula>$L$13="○"</formula>
    </cfRule>
    <cfRule type="expression" priority="32" dxfId="4" stopIfTrue="1">
      <formula>$L$11="○"</formula>
    </cfRule>
  </conditionalFormatting>
  <conditionalFormatting sqref="J32">
    <cfRule type="expression" priority="29" dxfId="5" stopIfTrue="1">
      <formula>$L$13="○"</formula>
    </cfRule>
    <cfRule type="expression" priority="30" dxfId="4" stopIfTrue="1">
      <formula>$L$11="○"</formula>
    </cfRule>
  </conditionalFormatting>
  <conditionalFormatting sqref="J33">
    <cfRule type="expression" priority="27" dxfId="5" stopIfTrue="1">
      <formula>$L$13="○"</formula>
    </cfRule>
    <cfRule type="expression" priority="28" dxfId="4" stopIfTrue="1">
      <formula>$L$11="○"</formula>
    </cfRule>
  </conditionalFormatting>
  <conditionalFormatting sqref="J34">
    <cfRule type="expression" priority="25" dxfId="5" stopIfTrue="1">
      <formula>$L$13="○"</formula>
    </cfRule>
    <cfRule type="expression" priority="26" dxfId="4" stopIfTrue="1">
      <formula>$L$11="○"</formula>
    </cfRule>
  </conditionalFormatting>
  <conditionalFormatting sqref="J35">
    <cfRule type="expression" priority="23" dxfId="5" stopIfTrue="1">
      <formula>$L$13="○"</formula>
    </cfRule>
    <cfRule type="expression" priority="24" dxfId="4" stopIfTrue="1">
      <formula>$L$11="○"</formula>
    </cfRule>
  </conditionalFormatting>
  <conditionalFormatting sqref="J36">
    <cfRule type="expression" priority="21" dxfId="5" stopIfTrue="1">
      <formula>$L$13="○"</formula>
    </cfRule>
    <cfRule type="expression" priority="22" dxfId="4" stopIfTrue="1">
      <formula>$L$11="○"</formula>
    </cfRule>
  </conditionalFormatting>
  <conditionalFormatting sqref="J37">
    <cfRule type="expression" priority="19" dxfId="5" stopIfTrue="1">
      <formula>$L$13="○"</formula>
    </cfRule>
    <cfRule type="expression" priority="20" dxfId="4" stopIfTrue="1">
      <formula>$L$11="○"</formula>
    </cfRule>
  </conditionalFormatting>
  <conditionalFormatting sqref="J38">
    <cfRule type="expression" priority="17" dxfId="5" stopIfTrue="1">
      <formula>$L$13="○"</formula>
    </cfRule>
    <cfRule type="expression" priority="18" dxfId="4" stopIfTrue="1">
      <formula>$L$11="○"</formula>
    </cfRule>
  </conditionalFormatting>
  <conditionalFormatting sqref="J39">
    <cfRule type="expression" priority="15" dxfId="5" stopIfTrue="1">
      <formula>$L$13="○"</formula>
    </cfRule>
    <cfRule type="expression" priority="16" dxfId="4" stopIfTrue="1">
      <formula>$L$11="○"</formula>
    </cfRule>
  </conditionalFormatting>
  <conditionalFormatting sqref="J40">
    <cfRule type="expression" priority="13" dxfId="5" stopIfTrue="1">
      <formula>$L$13="○"</formula>
    </cfRule>
    <cfRule type="expression" priority="14" dxfId="4" stopIfTrue="1">
      <formula>$L$11="○"</formula>
    </cfRule>
  </conditionalFormatting>
  <conditionalFormatting sqref="J41">
    <cfRule type="expression" priority="11" dxfId="5" stopIfTrue="1">
      <formula>$L$13="○"</formula>
    </cfRule>
    <cfRule type="expression" priority="12" dxfId="4" stopIfTrue="1">
      <formula>$L$11="○"</formula>
    </cfRule>
  </conditionalFormatting>
  <conditionalFormatting sqref="J42">
    <cfRule type="expression" priority="9" dxfId="5" stopIfTrue="1">
      <formula>$L$13="○"</formula>
    </cfRule>
    <cfRule type="expression" priority="10" dxfId="4" stopIfTrue="1">
      <formula>$L$11="○"</formula>
    </cfRule>
  </conditionalFormatting>
  <conditionalFormatting sqref="J43">
    <cfRule type="expression" priority="7" dxfId="5" stopIfTrue="1">
      <formula>$L$13="○"</formula>
    </cfRule>
    <cfRule type="expression" priority="8" dxfId="4" stopIfTrue="1">
      <formula>$L$11="○"</formula>
    </cfRule>
  </conditionalFormatting>
  <conditionalFormatting sqref="J43">
    <cfRule type="expression" priority="5" dxfId="5" stopIfTrue="1">
      <formula>$L$13="○"</formula>
    </cfRule>
    <cfRule type="expression" priority="6" dxfId="4" stopIfTrue="1">
      <formula>$L$11="○"</formula>
    </cfRule>
  </conditionalFormatting>
  <conditionalFormatting sqref="J44">
    <cfRule type="expression" priority="3" dxfId="5" stopIfTrue="1">
      <formula>$L$13="○"</formula>
    </cfRule>
    <cfRule type="expression" priority="4" dxfId="4" stopIfTrue="1">
      <formula>$L$11="○"</formula>
    </cfRule>
  </conditionalFormatting>
  <conditionalFormatting sqref="D20:D44">
    <cfRule type="expression" priority="1" dxfId="5" stopIfTrue="1">
      <formula>$L$13="○"</formula>
    </cfRule>
    <cfRule type="expression" priority="2" dxfId="4" stopIfTrue="1">
      <formula>$L$11="○"</formula>
    </cfRule>
  </conditionalFormatting>
  <dataValidations count="3">
    <dataValidation type="list" allowBlank="1" showInputMessage="1" showErrorMessage="1" sqref="L11:O14">
      <formula1>$AA$11:$AA$12</formula1>
    </dataValidation>
    <dataValidation type="list" allowBlank="1" showInputMessage="1" showErrorMessage="1" sqref="L8:T9">
      <formula1>$AM$133:$AM$160</formula1>
    </dataValidation>
    <dataValidation type="decimal" operator="greaterThan" allowBlank="1" showInputMessage="1" showErrorMessage="1" imeMode="off" sqref="H45">
      <formula1>0</formula1>
    </dataValidation>
  </dataValidations>
  <printOptions horizontalCentered="1" verticalCentered="1"/>
  <pageMargins left="0.7874015748031497" right="0.5905511811023623" top="0.1968503937007874" bottom="0.1968503937007874" header="0.31496062992125984" footer="0.31496062992125984"/>
  <pageSetup horizontalDpi="600" verticalDpi="600" orientation="portrait" paperSize="9" scale="74" r:id="rId2"/>
  <colBreaks count="1" manualBreakCount="1">
    <brk id="33" max="65535" man="1"/>
  </colBreaks>
  <drawing r:id="rId1"/>
</worksheet>
</file>

<file path=xl/worksheets/sheet5.xml><?xml version="1.0" encoding="utf-8"?>
<worksheet xmlns="http://schemas.openxmlformats.org/spreadsheetml/2006/main" xmlns:r="http://schemas.openxmlformats.org/officeDocument/2006/relationships">
  <sheetPr codeName="Sheet7">
    <tabColor rgb="FFFFFF00"/>
  </sheetPr>
  <dimension ref="A1:AO63"/>
  <sheetViews>
    <sheetView showGridLines="0" view="pageBreakPreview" zoomScaleSheetLayoutView="100" zoomScalePageLayoutView="0" workbookViewId="0" topLeftCell="A1">
      <selection activeCell="A62" sqref="A62:M62"/>
    </sheetView>
  </sheetViews>
  <sheetFormatPr defaultColWidth="6.57421875" defaultRowHeight="15"/>
  <cols>
    <col min="1"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492" t="s">
        <v>159</v>
      </c>
      <c r="L2" s="492"/>
      <c r="M2" s="492"/>
      <c r="N2" s="9"/>
    </row>
    <row r="3" spans="1:14" ht="13.5" customHeight="1">
      <c r="A3" s="9"/>
      <c r="B3" s="9"/>
      <c r="C3" s="9"/>
      <c r="D3" s="9"/>
      <c r="E3" s="9"/>
      <c r="F3" s="9"/>
      <c r="G3" s="9"/>
      <c r="H3" s="9"/>
      <c r="I3" s="9"/>
      <c r="J3" s="9"/>
      <c r="K3" s="492"/>
      <c r="L3" s="492"/>
      <c r="M3" s="492"/>
      <c r="N3" s="9"/>
    </row>
    <row r="4" spans="1:14" ht="13.5">
      <c r="A4" s="9"/>
      <c r="B4" s="9"/>
      <c r="C4" s="9"/>
      <c r="D4" s="9"/>
      <c r="E4" s="9"/>
      <c r="F4" s="9"/>
      <c r="G4" s="9"/>
      <c r="H4" s="9"/>
      <c r="I4" s="9"/>
      <c r="J4" s="9"/>
      <c r="K4" s="492"/>
      <c r="L4" s="492"/>
      <c r="M4" s="492"/>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7.25">
      <c r="A7" s="314" t="s">
        <v>237</v>
      </c>
      <c r="B7" s="314"/>
      <c r="C7" s="314"/>
      <c r="D7" s="314"/>
      <c r="E7" s="314"/>
      <c r="F7" s="314"/>
      <c r="G7" s="314"/>
      <c r="H7" s="314"/>
      <c r="I7" s="314"/>
      <c r="J7" s="314"/>
      <c r="K7" s="314"/>
      <c r="L7" s="314"/>
      <c r="M7" s="314"/>
      <c r="N7" s="9"/>
    </row>
    <row r="8" spans="1:14" ht="13.5">
      <c r="A8" s="31"/>
      <c r="B8" s="31"/>
      <c r="C8" s="31"/>
      <c r="D8" s="31"/>
      <c r="E8" s="31"/>
      <c r="F8" s="31"/>
      <c r="G8" s="31"/>
      <c r="H8" s="31"/>
      <c r="I8" s="31"/>
      <c r="J8" s="31"/>
      <c r="K8" s="31"/>
      <c r="L8" s="31"/>
      <c r="M8" s="31"/>
      <c r="N8" s="9"/>
    </row>
    <row r="9" spans="1:14" ht="13.5">
      <c r="A9" s="9"/>
      <c r="B9" s="9"/>
      <c r="C9" s="9"/>
      <c r="D9" s="9"/>
      <c r="E9" s="9"/>
      <c r="F9" s="9"/>
      <c r="G9" s="9"/>
      <c r="H9" s="9"/>
      <c r="I9" s="9"/>
      <c r="J9" s="9"/>
      <c r="K9" s="9"/>
      <c r="L9" s="9"/>
      <c r="M9" s="9"/>
      <c r="N9" s="9"/>
    </row>
    <row r="10" spans="1:14" ht="13.5" customHeight="1">
      <c r="A10" s="9"/>
      <c r="B10" s="334" t="s">
        <v>95</v>
      </c>
      <c r="C10" s="335"/>
      <c r="D10" s="328"/>
      <c r="E10" s="329"/>
      <c r="F10" s="297" t="s">
        <v>101</v>
      </c>
      <c r="G10" s="298"/>
      <c r="H10" s="298"/>
      <c r="I10" s="298"/>
      <c r="J10" s="298"/>
      <c r="K10" s="298"/>
      <c r="L10" s="299"/>
      <c r="M10" s="10" t="s">
        <v>105</v>
      </c>
      <c r="N10" s="9"/>
    </row>
    <row r="11" spans="1:14" ht="13.5" customHeight="1">
      <c r="A11" s="9"/>
      <c r="B11" s="336"/>
      <c r="C11" s="337"/>
      <c r="D11" s="330"/>
      <c r="E11" s="331"/>
      <c r="F11" s="300"/>
      <c r="G11" s="301"/>
      <c r="H11" s="301"/>
      <c r="I11" s="301"/>
      <c r="J11" s="301"/>
      <c r="K11" s="301"/>
      <c r="L11" s="302"/>
      <c r="M11" s="10"/>
      <c r="N11" s="9"/>
    </row>
    <row r="12" spans="1:14" ht="13.5">
      <c r="A12" s="9"/>
      <c r="B12" s="336"/>
      <c r="C12" s="337"/>
      <c r="D12" s="332"/>
      <c r="E12" s="333"/>
      <c r="F12" s="303"/>
      <c r="G12" s="303"/>
      <c r="H12" s="303"/>
      <c r="I12" s="303"/>
      <c r="J12" s="303"/>
      <c r="K12" s="303"/>
      <c r="L12" s="304"/>
      <c r="M12" s="10"/>
      <c r="N12" s="9"/>
    </row>
    <row r="13" spans="1:14" ht="13.5">
      <c r="A13" s="9"/>
      <c r="B13" s="336"/>
      <c r="C13" s="337"/>
      <c r="D13" s="328"/>
      <c r="E13" s="329"/>
      <c r="F13" s="297" t="s">
        <v>106</v>
      </c>
      <c r="G13" s="298"/>
      <c r="H13" s="298"/>
      <c r="I13" s="298"/>
      <c r="J13" s="298"/>
      <c r="K13" s="298"/>
      <c r="L13" s="299"/>
      <c r="M13" s="10" t="s">
        <v>105</v>
      </c>
      <c r="N13" s="9"/>
    </row>
    <row r="14" spans="1:14" ht="13.5">
      <c r="A14" s="9"/>
      <c r="B14" s="336"/>
      <c r="C14" s="337"/>
      <c r="D14" s="330"/>
      <c r="E14" s="331"/>
      <c r="F14" s="300"/>
      <c r="G14" s="301"/>
      <c r="H14" s="301"/>
      <c r="I14" s="301"/>
      <c r="J14" s="301"/>
      <c r="K14" s="301"/>
      <c r="L14" s="302"/>
      <c r="M14" s="10"/>
      <c r="N14" s="9"/>
    </row>
    <row r="15" spans="1:14" ht="13.5">
      <c r="A15" s="9"/>
      <c r="B15" s="338"/>
      <c r="C15" s="339"/>
      <c r="D15" s="332"/>
      <c r="E15" s="333"/>
      <c r="F15" s="303"/>
      <c r="G15" s="303"/>
      <c r="H15" s="303"/>
      <c r="I15" s="303"/>
      <c r="J15" s="303"/>
      <c r="K15" s="303"/>
      <c r="L15" s="304"/>
      <c r="M15" s="9"/>
      <c r="N15" s="9"/>
    </row>
    <row r="16" spans="1:14" ht="13.5">
      <c r="A16" s="9"/>
      <c r="B16" s="13"/>
      <c r="C16" s="13"/>
      <c r="D16" s="32" t="str">
        <f>IF(COUNTBLANK(D10:E15)=12,"　↑　該当する方に○",IF(COUNTBLANK(D10:E15)=10,"　↑　どちらか一方に○",""))</f>
        <v>　↑　該当する方に○</v>
      </c>
      <c r="E16" s="33"/>
      <c r="F16" s="13"/>
      <c r="G16" s="13"/>
      <c r="H16" s="13"/>
      <c r="I16" s="13"/>
      <c r="J16" s="13"/>
      <c r="K16" s="13"/>
      <c r="L16" s="13"/>
      <c r="M16" s="9"/>
      <c r="N16" s="9"/>
    </row>
    <row r="17" spans="1:14" ht="13.5">
      <c r="A17" s="9"/>
      <c r="B17" s="13"/>
      <c r="C17" s="13"/>
      <c r="D17" s="13"/>
      <c r="E17" s="13"/>
      <c r="F17" s="13"/>
      <c r="G17" s="13"/>
      <c r="H17" s="13"/>
      <c r="I17" s="13"/>
      <c r="J17" s="13"/>
      <c r="K17" s="13"/>
      <c r="L17" s="13"/>
      <c r="M17" s="9"/>
      <c r="N17" s="9"/>
    </row>
    <row r="18" spans="1:14" ht="13.5">
      <c r="A18" s="9"/>
      <c r="B18" s="13"/>
      <c r="C18" s="13"/>
      <c r="D18" s="13"/>
      <c r="E18" s="13"/>
      <c r="F18" s="13"/>
      <c r="G18" s="13"/>
      <c r="H18" s="13"/>
      <c r="I18" s="13"/>
      <c r="J18" s="13"/>
      <c r="K18" s="13"/>
      <c r="L18" s="13"/>
      <c r="M18" s="9"/>
      <c r="N18" s="9"/>
    </row>
    <row r="19" spans="1:14" ht="13.5">
      <c r="A19" s="9"/>
      <c r="B19" s="13"/>
      <c r="C19" s="13"/>
      <c r="D19" s="13"/>
      <c r="E19" s="13"/>
      <c r="F19" s="13"/>
      <c r="G19" s="13"/>
      <c r="H19" s="13"/>
      <c r="I19" s="13"/>
      <c r="J19" s="13"/>
      <c r="K19" s="13"/>
      <c r="L19" s="13"/>
      <c r="M19" s="9"/>
      <c r="N19" s="9"/>
    </row>
    <row r="20" spans="1:41" ht="13.5">
      <c r="A20" s="9"/>
      <c r="B20" s="9"/>
      <c r="C20" s="13"/>
      <c r="D20" s="13"/>
      <c r="E20" s="13"/>
      <c r="F20" s="13"/>
      <c r="G20" s="13"/>
      <c r="H20" s="13"/>
      <c r="I20" s="13"/>
      <c r="J20" s="13"/>
      <c r="K20" s="13"/>
      <c r="L20" s="13"/>
      <c r="M20" s="9"/>
      <c r="N20" s="9"/>
      <c r="AO20" s="9"/>
    </row>
    <row r="21" spans="1:14" ht="13.5">
      <c r="A21" s="9"/>
      <c r="B21" s="13"/>
      <c r="C21" s="13"/>
      <c r="D21" s="13"/>
      <c r="E21" s="13"/>
      <c r="F21" s="13"/>
      <c r="G21" s="13"/>
      <c r="H21" s="13"/>
      <c r="I21" s="13"/>
      <c r="J21" s="13"/>
      <c r="K21" s="13"/>
      <c r="L21" s="13"/>
      <c r="M21" s="9"/>
      <c r="N21" s="9"/>
    </row>
    <row r="22" spans="1:14" ht="13.5">
      <c r="A22" s="9"/>
      <c r="B22" s="493" t="s">
        <v>406</v>
      </c>
      <c r="C22" s="455"/>
      <c r="D22" s="468"/>
      <c r="E22" s="469"/>
      <c r="F22" s="469"/>
      <c r="G22" s="469"/>
      <c r="H22" s="469"/>
      <c r="I22" s="469"/>
      <c r="J22" s="469"/>
      <c r="K22" s="469"/>
      <c r="L22" s="470"/>
      <c r="M22" s="9"/>
      <c r="N22" s="9"/>
    </row>
    <row r="23" spans="1:14" ht="13.5">
      <c r="A23" s="9"/>
      <c r="B23" s="455"/>
      <c r="C23" s="455"/>
      <c r="D23" s="471"/>
      <c r="E23" s="472"/>
      <c r="F23" s="472"/>
      <c r="G23" s="472"/>
      <c r="H23" s="472"/>
      <c r="I23" s="472"/>
      <c r="J23" s="472"/>
      <c r="K23" s="472"/>
      <c r="L23" s="473"/>
      <c r="M23" s="9"/>
      <c r="N23" s="9"/>
    </row>
    <row r="24" spans="1:14" ht="13.5">
      <c r="A24" s="9"/>
      <c r="B24" s="455"/>
      <c r="C24" s="455"/>
      <c r="D24" s="474"/>
      <c r="E24" s="475"/>
      <c r="F24" s="475"/>
      <c r="G24" s="475"/>
      <c r="H24" s="475"/>
      <c r="I24" s="475"/>
      <c r="J24" s="475"/>
      <c r="K24" s="475"/>
      <c r="L24" s="476"/>
      <c r="M24" s="9"/>
      <c r="N24" s="9"/>
    </row>
    <row r="25" spans="1:14" ht="13.5">
      <c r="A25" s="9"/>
      <c r="B25" s="455" t="s">
        <v>261</v>
      </c>
      <c r="C25" s="455"/>
      <c r="D25" s="468"/>
      <c r="E25" s="469"/>
      <c r="F25" s="469"/>
      <c r="G25" s="469"/>
      <c r="H25" s="469"/>
      <c r="I25" s="469"/>
      <c r="J25" s="469"/>
      <c r="K25" s="469"/>
      <c r="L25" s="470"/>
      <c r="M25" s="9"/>
      <c r="N25" s="9"/>
    </row>
    <row r="26" spans="1:14" ht="13.5">
      <c r="A26" s="9"/>
      <c r="B26" s="455"/>
      <c r="C26" s="455"/>
      <c r="D26" s="471"/>
      <c r="E26" s="472"/>
      <c r="F26" s="472"/>
      <c r="G26" s="472"/>
      <c r="H26" s="472"/>
      <c r="I26" s="472"/>
      <c r="J26" s="472"/>
      <c r="K26" s="472"/>
      <c r="L26" s="473"/>
      <c r="M26" s="9"/>
      <c r="N26" s="9"/>
    </row>
    <row r="27" spans="1:14" ht="13.5">
      <c r="A27" s="9"/>
      <c r="B27" s="455"/>
      <c r="C27" s="455"/>
      <c r="D27" s="474"/>
      <c r="E27" s="475"/>
      <c r="F27" s="475"/>
      <c r="G27" s="475"/>
      <c r="H27" s="475"/>
      <c r="I27" s="475"/>
      <c r="J27" s="475"/>
      <c r="K27" s="475"/>
      <c r="L27" s="476"/>
      <c r="M27" s="9"/>
      <c r="N27" s="9"/>
    </row>
    <row r="28" spans="1:14" ht="13.5">
      <c r="A28" s="9"/>
      <c r="B28" s="477" t="s">
        <v>407</v>
      </c>
      <c r="C28" s="477"/>
      <c r="D28" s="468"/>
      <c r="E28" s="469"/>
      <c r="F28" s="469"/>
      <c r="G28" s="469"/>
      <c r="H28" s="469"/>
      <c r="I28" s="469"/>
      <c r="J28" s="469"/>
      <c r="K28" s="469"/>
      <c r="L28" s="470"/>
      <c r="M28" s="9"/>
      <c r="N28" s="9"/>
    </row>
    <row r="29" spans="1:14" ht="13.5">
      <c r="A29" s="9"/>
      <c r="B29" s="477"/>
      <c r="C29" s="477"/>
      <c r="D29" s="471"/>
      <c r="E29" s="472"/>
      <c r="F29" s="472"/>
      <c r="G29" s="472"/>
      <c r="H29" s="472"/>
      <c r="I29" s="472"/>
      <c r="J29" s="472"/>
      <c r="K29" s="472"/>
      <c r="L29" s="473"/>
      <c r="M29" s="9"/>
      <c r="N29" s="9"/>
    </row>
    <row r="30" spans="1:14" ht="13.5">
      <c r="A30" s="9"/>
      <c r="B30" s="477"/>
      <c r="C30" s="477"/>
      <c r="D30" s="474"/>
      <c r="E30" s="475"/>
      <c r="F30" s="475"/>
      <c r="G30" s="475"/>
      <c r="H30" s="475"/>
      <c r="I30" s="475"/>
      <c r="J30" s="475"/>
      <c r="K30" s="475"/>
      <c r="L30" s="476"/>
      <c r="M30" s="9"/>
      <c r="N30" s="9"/>
    </row>
    <row r="31" spans="1:14" ht="13.5">
      <c r="A31" s="9"/>
      <c r="B31" s="455" t="s">
        <v>33</v>
      </c>
      <c r="C31" s="455"/>
      <c r="D31" s="462"/>
      <c r="E31" s="463"/>
      <c r="F31" s="463"/>
      <c r="G31" s="463"/>
      <c r="H31" s="463"/>
      <c r="I31" s="463"/>
      <c r="J31" s="463"/>
      <c r="K31" s="456" t="s">
        <v>210</v>
      </c>
      <c r="L31" s="457"/>
      <c r="M31" s="9"/>
      <c r="N31" s="9"/>
    </row>
    <row r="32" spans="1:14" ht="13.5">
      <c r="A32" s="9"/>
      <c r="B32" s="455"/>
      <c r="C32" s="455"/>
      <c r="D32" s="464"/>
      <c r="E32" s="465"/>
      <c r="F32" s="465"/>
      <c r="G32" s="465"/>
      <c r="H32" s="465"/>
      <c r="I32" s="465"/>
      <c r="J32" s="465"/>
      <c r="K32" s="458"/>
      <c r="L32" s="459"/>
      <c r="M32" s="98"/>
      <c r="N32" s="9"/>
    </row>
    <row r="33" spans="1:14" ht="13.5">
      <c r="A33" s="9"/>
      <c r="B33" s="455"/>
      <c r="C33" s="455"/>
      <c r="D33" s="466"/>
      <c r="E33" s="467"/>
      <c r="F33" s="467"/>
      <c r="G33" s="467"/>
      <c r="H33" s="467"/>
      <c r="I33" s="467"/>
      <c r="J33" s="467"/>
      <c r="K33" s="460"/>
      <c r="L33" s="461"/>
      <c r="M33" s="9"/>
      <c r="N33" s="9"/>
    </row>
    <row r="34" spans="1:14" ht="13.5" customHeight="1">
      <c r="A34" s="9"/>
      <c r="B34" s="334" t="s">
        <v>34</v>
      </c>
      <c r="C34" s="335"/>
      <c r="D34" s="478"/>
      <c r="E34" s="480" t="s">
        <v>85</v>
      </c>
      <c r="F34" s="481"/>
      <c r="G34" s="480" t="s">
        <v>86</v>
      </c>
      <c r="H34" s="481"/>
      <c r="I34" s="480" t="s">
        <v>87</v>
      </c>
      <c r="J34" s="481"/>
      <c r="K34" s="503" t="s">
        <v>160</v>
      </c>
      <c r="L34" s="504"/>
      <c r="M34" s="9"/>
      <c r="N34" s="9"/>
    </row>
    <row r="35" spans="1:14" ht="13.5" customHeight="1">
      <c r="A35" s="9"/>
      <c r="B35" s="336"/>
      <c r="C35" s="337"/>
      <c r="D35" s="479"/>
      <c r="E35" s="323"/>
      <c r="F35" s="326"/>
      <c r="G35" s="323"/>
      <c r="H35" s="326"/>
      <c r="I35" s="323"/>
      <c r="J35" s="326"/>
      <c r="K35" s="505"/>
      <c r="L35" s="506"/>
      <c r="M35" s="9"/>
      <c r="N35" s="9"/>
    </row>
    <row r="36" spans="1:14" ht="13.5" customHeight="1">
      <c r="A36" s="9"/>
      <c r="B36" s="336"/>
      <c r="C36" s="337"/>
      <c r="D36" s="479"/>
      <c r="E36" s="323" t="s">
        <v>85</v>
      </c>
      <c r="F36" s="326"/>
      <c r="G36" s="323" t="s">
        <v>86</v>
      </c>
      <c r="H36" s="326"/>
      <c r="I36" s="323" t="s">
        <v>87</v>
      </c>
      <c r="J36" s="326"/>
      <c r="K36" s="505" t="s">
        <v>161</v>
      </c>
      <c r="L36" s="506"/>
      <c r="M36" s="9"/>
      <c r="N36" s="9"/>
    </row>
    <row r="37" spans="1:14" ht="13.5" customHeight="1">
      <c r="A37" s="9"/>
      <c r="B37" s="338"/>
      <c r="C37" s="339"/>
      <c r="D37" s="521"/>
      <c r="E37" s="520"/>
      <c r="F37" s="491"/>
      <c r="G37" s="520"/>
      <c r="H37" s="491"/>
      <c r="I37" s="520"/>
      <c r="J37" s="491"/>
      <c r="K37" s="507"/>
      <c r="L37" s="508"/>
      <c r="M37" s="9"/>
      <c r="N37" s="9"/>
    </row>
    <row r="38" spans="1:14" ht="13.5" customHeight="1">
      <c r="A38" s="9"/>
      <c r="B38" s="522" t="s">
        <v>209</v>
      </c>
      <c r="C38" s="523"/>
      <c r="D38" s="479"/>
      <c r="E38" s="323" t="s">
        <v>85</v>
      </c>
      <c r="F38" s="326"/>
      <c r="G38" s="323" t="s">
        <v>86</v>
      </c>
      <c r="H38" s="326"/>
      <c r="I38" s="323" t="s">
        <v>87</v>
      </c>
      <c r="J38" s="326"/>
      <c r="K38" s="505" t="s">
        <v>88</v>
      </c>
      <c r="L38" s="506"/>
      <c r="M38" s="9"/>
      <c r="N38" s="9"/>
    </row>
    <row r="39" spans="1:14" ht="13.5" customHeight="1">
      <c r="A39" s="9"/>
      <c r="B39" s="523"/>
      <c r="C39" s="523"/>
      <c r="D39" s="479"/>
      <c r="E39" s="323"/>
      <c r="F39" s="326"/>
      <c r="G39" s="323"/>
      <c r="H39" s="326"/>
      <c r="I39" s="323"/>
      <c r="J39" s="326"/>
      <c r="K39" s="505"/>
      <c r="L39" s="506"/>
      <c r="M39" s="9"/>
      <c r="N39" s="9"/>
    </row>
    <row r="40" spans="1:14" ht="13.5" customHeight="1">
      <c r="A40" s="9"/>
      <c r="B40" s="523"/>
      <c r="C40" s="523"/>
      <c r="D40" s="521"/>
      <c r="E40" s="520"/>
      <c r="F40" s="491"/>
      <c r="G40" s="520"/>
      <c r="H40" s="491"/>
      <c r="I40" s="520"/>
      <c r="J40" s="491"/>
      <c r="K40" s="507"/>
      <c r="L40" s="508"/>
      <c r="M40" s="9"/>
      <c r="N40" s="9"/>
    </row>
    <row r="41" spans="1:14" ht="13.5" customHeight="1">
      <c r="A41" s="10" t="s">
        <v>195</v>
      </c>
      <c r="B41" s="524" t="s">
        <v>35</v>
      </c>
      <c r="C41" s="525"/>
      <c r="D41" s="533"/>
      <c r="E41" s="532" t="s">
        <v>195</v>
      </c>
      <c r="F41" s="532"/>
      <c r="G41" s="509" t="s">
        <v>211</v>
      </c>
      <c r="H41" s="510"/>
      <c r="I41" s="511"/>
      <c r="J41" s="512"/>
      <c r="K41" s="512"/>
      <c r="L41" s="513"/>
      <c r="M41" s="9"/>
      <c r="N41" s="9"/>
    </row>
    <row r="42" spans="1:14" ht="13.5" customHeight="1">
      <c r="A42" s="10"/>
      <c r="B42" s="526"/>
      <c r="C42" s="527"/>
      <c r="D42" s="533"/>
      <c r="E42" s="532"/>
      <c r="F42" s="532"/>
      <c r="G42" s="509"/>
      <c r="H42" s="510"/>
      <c r="I42" s="514"/>
      <c r="J42" s="515"/>
      <c r="K42" s="515"/>
      <c r="L42" s="516"/>
      <c r="M42" s="9"/>
      <c r="N42" s="9"/>
    </row>
    <row r="43" spans="1:14" ht="13.5" customHeight="1">
      <c r="A43" s="10"/>
      <c r="B43" s="528">
        <f>IF(AND(D10="○",D13=""),IF(AND(D41="○",D43=""),"",IF(AND(D41="",D43="○"),"","どちらかに○→")),"")</f>
      </c>
      <c r="C43" s="529"/>
      <c r="D43" s="533"/>
      <c r="E43" s="534" t="s">
        <v>300</v>
      </c>
      <c r="F43" s="535"/>
      <c r="G43" s="510"/>
      <c r="H43" s="510"/>
      <c r="I43" s="514"/>
      <c r="J43" s="515"/>
      <c r="K43" s="515"/>
      <c r="L43" s="516"/>
      <c r="M43" s="9"/>
      <c r="N43" s="9"/>
    </row>
    <row r="44" spans="1:14" ht="13.5" customHeight="1">
      <c r="A44" s="9"/>
      <c r="B44" s="530"/>
      <c r="C44" s="531"/>
      <c r="D44" s="533"/>
      <c r="E44" s="536"/>
      <c r="F44" s="537"/>
      <c r="G44" s="510"/>
      <c r="H44" s="510"/>
      <c r="I44" s="517"/>
      <c r="J44" s="518"/>
      <c r="K44" s="518"/>
      <c r="L44" s="519"/>
      <c r="M44" s="9"/>
      <c r="N44" s="9"/>
    </row>
    <row r="45" spans="1:14" ht="13.5" customHeight="1">
      <c r="A45" s="9"/>
      <c r="B45" s="487" t="s">
        <v>36</v>
      </c>
      <c r="C45" s="488"/>
      <c r="D45" s="494"/>
      <c r="E45" s="495"/>
      <c r="F45" s="495"/>
      <c r="G45" s="495"/>
      <c r="H45" s="495"/>
      <c r="I45" s="495"/>
      <c r="J45" s="495"/>
      <c r="K45" s="495"/>
      <c r="L45" s="496"/>
      <c r="M45" s="9"/>
      <c r="N45" s="9"/>
    </row>
    <row r="46" spans="1:14" ht="13.5" customHeight="1">
      <c r="A46" s="9"/>
      <c r="B46" s="489"/>
      <c r="C46" s="490"/>
      <c r="D46" s="497"/>
      <c r="E46" s="498"/>
      <c r="F46" s="498"/>
      <c r="G46" s="498"/>
      <c r="H46" s="498"/>
      <c r="I46" s="498"/>
      <c r="J46" s="498"/>
      <c r="K46" s="498"/>
      <c r="L46" s="499"/>
      <c r="M46" s="9"/>
      <c r="N46" s="9"/>
    </row>
    <row r="47" spans="1:14" ht="13.5">
      <c r="A47" s="9"/>
      <c r="B47" s="482" t="s">
        <v>92</v>
      </c>
      <c r="C47" s="483"/>
      <c r="D47" s="497"/>
      <c r="E47" s="498"/>
      <c r="F47" s="498"/>
      <c r="G47" s="498"/>
      <c r="H47" s="498"/>
      <c r="I47" s="498"/>
      <c r="J47" s="498"/>
      <c r="K47" s="498"/>
      <c r="L47" s="499"/>
      <c r="M47" s="9"/>
      <c r="N47" s="9"/>
    </row>
    <row r="48" spans="1:14" ht="13.5">
      <c r="A48" s="9"/>
      <c r="B48" s="484"/>
      <c r="C48" s="483"/>
      <c r="D48" s="497"/>
      <c r="E48" s="498"/>
      <c r="F48" s="498"/>
      <c r="G48" s="498"/>
      <c r="H48" s="498"/>
      <c r="I48" s="498"/>
      <c r="J48" s="498"/>
      <c r="K48" s="498"/>
      <c r="L48" s="499"/>
      <c r="M48" s="9"/>
      <c r="N48" s="9"/>
    </row>
    <row r="49" spans="1:14" ht="13.5">
      <c r="A49" s="9"/>
      <c r="B49" s="484"/>
      <c r="C49" s="483"/>
      <c r="D49" s="497"/>
      <c r="E49" s="498"/>
      <c r="F49" s="498"/>
      <c r="G49" s="498"/>
      <c r="H49" s="498"/>
      <c r="I49" s="498"/>
      <c r="J49" s="498"/>
      <c r="K49" s="498"/>
      <c r="L49" s="499"/>
      <c r="M49" s="9"/>
      <c r="N49" s="9"/>
    </row>
    <row r="50" spans="1:14" ht="13.5">
      <c r="A50" s="9"/>
      <c r="B50" s="485"/>
      <c r="C50" s="486"/>
      <c r="D50" s="500"/>
      <c r="E50" s="501"/>
      <c r="F50" s="501"/>
      <c r="G50" s="501"/>
      <c r="H50" s="501"/>
      <c r="I50" s="501"/>
      <c r="J50" s="501"/>
      <c r="K50" s="501"/>
      <c r="L50" s="502"/>
      <c r="M50" s="9"/>
      <c r="N50" s="9"/>
    </row>
    <row r="51" spans="1:14" ht="13.5">
      <c r="A51" s="9"/>
      <c r="B51" s="9"/>
      <c r="C51" s="9"/>
      <c r="D51" s="9"/>
      <c r="E51" s="9"/>
      <c r="F51" s="9"/>
      <c r="G51" s="9"/>
      <c r="H51" s="9"/>
      <c r="I51" s="9"/>
      <c r="J51" s="9"/>
      <c r="K51" s="9"/>
      <c r="L51" s="9"/>
      <c r="M51" s="9"/>
      <c r="N51" s="9"/>
    </row>
    <row r="52" spans="1:14" ht="14.25">
      <c r="A52" s="9"/>
      <c r="B52" s="138" t="s">
        <v>263</v>
      </c>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s="35" customFormat="1" ht="14.25">
      <c r="A54" s="138"/>
      <c r="B54" s="34"/>
      <c r="C54" s="34"/>
      <c r="D54" s="34"/>
      <c r="E54" s="34"/>
      <c r="F54" s="34"/>
      <c r="G54" s="34"/>
      <c r="H54" s="34"/>
      <c r="I54" s="34"/>
      <c r="J54" s="34"/>
      <c r="K54" s="34"/>
      <c r="L54" s="34"/>
      <c r="M54" s="34"/>
      <c r="N54" s="34"/>
    </row>
    <row r="55" spans="1:14" s="99" customFormat="1" ht="14.25">
      <c r="A55" s="95"/>
      <c r="B55" s="126"/>
      <c r="C55" s="119"/>
      <c r="D55" s="119"/>
      <c r="E55" s="119"/>
      <c r="F55" s="119"/>
      <c r="G55" s="119"/>
      <c r="H55" s="119"/>
      <c r="I55" s="119"/>
      <c r="J55" s="119"/>
      <c r="K55" s="119"/>
      <c r="L55" s="119"/>
      <c r="M55" s="119"/>
      <c r="N55" s="37"/>
    </row>
    <row r="56" spans="1:14" s="99" customFormat="1" ht="14.25">
      <c r="A56" s="95"/>
      <c r="B56" s="119"/>
      <c r="C56" s="119"/>
      <c r="D56" s="119"/>
      <c r="E56" s="119"/>
      <c r="F56" s="119"/>
      <c r="G56" s="119"/>
      <c r="H56" s="119"/>
      <c r="I56" s="119"/>
      <c r="J56" s="119"/>
      <c r="K56" s="119"/>
      <c r="L56" s="119"/>
      <c r="M56" s="119"/>
      <c r="N56" s="37"/>
    </row>
    <row r="57" spans="1:14" s="99" customFormat="1" ht="14.25">
      <c r="A57" s="95"/>
      <c r="B57" s="119"/>
      <c r="C57" s="119"/>
      <c r="D57" s="119"/>
      <c r="E57" s="119"/>
      <c r="F57" s="119"/>
      <c r="G57" s="119"/>
      <c r="H57" s="119"/>
      <c r="I57" s="119"/>
      <c r="J57" s="119"/>
      <c r="K57" s="119"/>
      <c r="L57" s="119"/>
      <c r="M57" s="119"/>
      <c r="N57" s="37"/>
    </row>
    <row r="58" spans="1:14" s="99" customFormat="1" ht="14.25">
      <c r="A58" s="37"/>
      <c r="B58" s="37"/>
      <c r="C58" s="37"/>
      <c r="D58" s="37"/>
      <c r="E58" s="37"/>
      <c r="F58" s="37"/>
      <c r="G58" s="37"/>
      <c r="H58" s="37"/>
      <c r="I58" s="37"/>
      <c r="J58" s="37"/>
      <c r="K58" s="37"/>
      <c r="L58" s="37"/>
      <c r="M58" s="37"/>
      <c r="N58" s="37"/>
    </row>
    <row r="59" spans="1:14" s="100" customFormat="1" ht="14.25">
      <c r="A59" s="36"/>
      <c r="B59" s="119"/>
      <c r="C59" s="119"/>
      <c r="D59" s="119"/>
      <c r="E59" s="119"/>
      <c r="F59" s="119"/>
      <c r="G59" s="119"/>
      <c r="H59" s="119"/>
      <c r="I59" s="119"/>
      <c r="J59" s="119"/>
      <c r="K59" s="119"/>
      <c r="L59" s="119"/>
      <c r="M59" s="119"/>
      <c r="N59" s="135"/>
    </row>
    <row r="60" spans="1:14" ht="14.25" customHeight="1">
      <c r="A60" s="95"/>
      <c r="B60" s="119"/>
      <c r="C60" s="119"/>
      <c r="D60" s="119"/>
      <c r="E60" s="119"/>
      <c r="F60" s="119"/>
      <c r="G60" s="119"/>
      <c r="H60" s="119"/>
      <c r="I60" s="119"/>
      <c r="J60" s="119"/>
      <c r="K60" s="119"/>
      <c r="L60" s="119"/>
      <c r="M60" s="11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54">
    <mergeCell ref="B38:C40"/>
    <mergeCell ref="D38:D40"/>
    <mergeCell ref="E38:E40"/>
    <mergeCell ref="F38:F40"/>
    <mergeCell ref="B41:C42"/>
    <mergeCell ref="B43:C44"/>
    <mergeCell ref="E41:F42"/>
    <mergeCell ref="D41:D42"/>
    <mergeCell ref="D43:D44"/>
    <mergeCell ref="E43:F44"/>
    <mergeCell ref="I38:I40"/>
    <mergeCell ref="J38:J40"/>
    <mergeCell ref="D36:D37"/>
    <mergeCell ref="E36:E37"/>
    <mergeCell ref="G38:G40"/>
    <mergeCell ref="H38:H40"/>
    <mergeCell ref="H36:H37"/>
    <mergeCell ref="I36:I37"/>
    <mergeCell ref="D45:L50"/>
    <mergeCell ref="I34:I35"/>
    <mergeCell ref="J34:J35"/>
    <mergeCell ref="K34:L35"/>
    <mergeCell ref="J36:J37"/>
    <mergeCell ref="K36:L37"/>
    <mergeCell ref="K38:L40"/>
    <mergeCell ref="G41:H44"/>
    <mergeCell ref="I41:L44"/>
    <mergeCell ref="G36:G37"/>
    <mergeCell ref="K2:M4"/>
    <mergeCell ref="A7:M7"/>
    <mergeCell ref="B22:C24"/>
    <mergeCell ref="D22:L24"/>
    <mergeCell ref="B10:C15"/>
    <mergeCell ref="D10:E12"/>
    <mergeCell ref="F10:L12"/>
    <mergeCell ref="D13:E15"/>
    <mergeCell ref="F13:L15"/>
    <mergeCell ref="A62:M62"/>
    <mergeCell ref="B34:C37"/>
    <mergeCell ref="D34:D35"/>
    <mergeCell ref="E34:E35"/>
    <mergeCell ref="F34:F35"/>
    <mergeCell ref="G34:G35"/>
    <mergeCell ref="H34:H35"/>
    <mergeCell ref="B47:C50"/>
    <mergeCell ref="B45:C46"/>
    <mergeCell ref="F36:F37"/>
    <mergeCell ref="B31:C33"/>
    <mergeCell ref="K31:L33"/>
    <mergeCell ref="D31:J33"/>
    <mergeCell ref="B25:C27"/>
    <mergeCell ref="D25:L27"/>
    <mergeCell ref="B28:C30"/>
    <mergeCell ref="D28:L30"/>
  </mergeCells>
  <conditionalFormatting sqref="B60 B55:B58">
    <cfRule type="expression" priority="4" dxfId="166" stopIfTrue="1">
      <formula>$A$55="■"</formula>
    </cfRule>
  </conditionalFormatting>
  <conditionalFormatting sqref="D22:L40 D41:F44 I41:L44 D45:L50">
    <cfRule type="expression" priority="1" dxfId="5" stopIfTrue="1">
      <formula>$D$13="○"</formula>
    </cfRule>
    <cfRule type="expression" priority="2" dxfId="4" stopIfTrue="1">
      <formula>$D$10="○"</formula>
    </cfRule>
  </conditionalFormatting>
  <dataValidations count="2">
    <dataValidation type="list" allowBlank="1" showInputMessage="1" showErrorMessage="1" sqref="D13:E15">
      <formula1>$M$13:$M$14</formula1>
    </dataValidation>
    <dataValidation type="list" allowBlank="1" showInputMessage="1" showErrorMessage="1" sqref="D10:E12 D41:D44">
      <formula1>$M$10:$M$11</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tabColor rgb="FFFFFF00"/>
  </sheetPr>
  <dimension ref="A1:AO63"/>
  <sheetViews>
    <sheetView showGridLines="0" view="pageBreakPreview" zoomScaleSheetLayoutView="100" zoomScalePageLayoutView="0" workbookViewId="0" topLeftCell="A18">
      <selection activeCell="A62" sqref="A62:M62"/>
    </sheetView>
  </sheetViews>
  <sheetFormatPr defaultColWidth="6.57421875" defaultRowHeight="15"/>
  <cols>
    <col min="1" max="3" width="6.421875" style="11" customWidth="1"/>
    <col min="4" max="4" width="8.140625" style="11" bestFit="1" customWidth="1"/>
    <col min="5"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558" t="s">
        <v>243</v>
      </c>
      <c r="L2" s="558"/>
      <c r="M2" s="557" t="s">
        <v>280</v>
      </c>
      <c r="N2" s="9"/>
    </row>
    <row r="3" spans="1:14" ht="13.5" customHeight="1">
      <c r="A3" s="9"/>
      <c r="B3" s="9"/>
      <c r="C3" s="9"/>
      <c r="D3" s="9"/>
      <c r="E3" s="9"/>
      <c r="F3" s="9"/>
      <c r="G3" s="9"/>
      <c r="H3" s="9"/>
      <c r="I3" s="9"/>
      <c r="J3" s="9"/>
      <c r="K3" s="558"/>
      <c r="L3" s="558"/>
      <c r="M3" s="557"/>
      <c r="N3" s="9"/>
    </row>
    <row r="4" spans="1:14" ht="13.5" customHeight="1">
      <c r="A4" s="9"/>
      <c r="B4" s="9"/>
      <c r="C4" s="9"/>
      <c r="D4" s="9"/>
      <c r="E4" s="9"/>
      <c r="F4" s="9"/>
      <c r="G4" s="9"/>
      <c r="H4" s="9"/>
      <c r="I4" s="9"/>
      <c r="J4" s="9"/>
      <c r="K4" s="558"/>
      <c r="L4" s="558"/>
      <c r="M4" s="557"/>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7.25">
      <c r="A7" s="314" t="s">
        <v>163</v>
      </c>
      <c r="B7" s="314"/>
      <c r="C7" s="314"/>
      <c r="D7" s="314"/>
      <c r="E7" s="314"/>
      <c r="F7" s="314"/>
      <c r="G7" s="314"/>
      <c r="H7" s="314"/>
      <c r="I7" s="314"/>
      <c r="J7" s="314"/>
      <c r="K7" s="314"/>
      <c r="L7" s="314"/>
      <c r="M7" s="314"/>
      <c r="N7" s="9"/>
    </row>
    <row r="8" spans="1:14" ht="13.5">
      <c r="A8" s="31"/>
      <c r="B8" s="31"/>
      <c r="C8" s="31"/>
      <c r="D8" s="31"/>
      <c r="E8" s="31"/>
      <c r="F8" s="31"/>
      <c r="G8" s="31"/>
      <c r="H8" s="31"/>
      <c r="I8" s="31"/>
      <c r="J8" s="31"/>
      <c r="K8" s="31"/>
      <c r="L8" s="31"/>
      <c r="M8" s="31"/>
      <c r="N8" s="9"/>
    </row>
    <row r="9" spans="1:14" ht="13.5">
      <c r="A9" s="31"/>
      <c r="B9" s="9" t="s">
        <v>76</v>
      </c>
      <c r="C9" s="9"/>
      <c r="D9" s="9"/>
      <c r="E9" s="9"/>
      <c r="F9" s="9"/>
      <c r="G9" s="9"/>
      <c r="H9" s="9"/>
      <c r="I9" s="9"/>
      <c r="J9" s="9"/>
      <c r="K9" s="9"/>
      <c r="L9" s="9"/>
      <c r="M9" s="9"/>
      <c r="N9" s="9"/>
    </row>
    <row r="10" spans="1:14" ht="13.5" customHeight="1">
      <c r="A10" s="31"/>
      <c r="B10" s="334" t="s">
        <v>94</v>
      </c>
      <c r="C10" s="335"/>
      <c r="D10" s="328"/>
      <c r="E10" s="329"/>
      <c r="F10" s="297" t="s">
        <v>101</v>
      </c>
      <c r="G10" s="298"/>
      <c r="H10" s="298"/>
      <c r="I10" s="298"/>
      <c r="J10" s="298"/>
      <c r="K10" s="298"/>
      <c r="L10" s="299"/>
      <c r="M10" s="10" t="s">
        <v>105</v>
      </c>
      <c r="N10" s="9"/>
    </row>
    <row r="11" spans="1:14" ht="13.5" customHeight="1">
      <c r="A11" s="9"/>
      <c r="B11" s="336"/>
      <c r="C11" s="337"/>
      <c r="D11" s="330"/>
      <c r="E11" s="331"/>
      <c r="F11" s="300"/>
      <c r="G11" s="301"/>
      <c r="H11" s="301"/>
      <c r="I11" s="301"/>
      <c r="J11" s="301"/>
      <c r="K11" s="301"/>
      <c r="L11" s="302"/>
      <c r="M11" s="10"/>
      <c r="N11" s="9"/>
    </row>
    <row r="12" spans="1:14" ht="13.5">
      <c r="A12" s="9"/>
      <c r="B12" s="336"/>
      <c r="C12" s="337"/>
      <c r="D12" s="332"/>
      <c r="E12" s="333"/>
      <c r="F12" s="303"/>
      <c r="G12" s="303"/>
      <c r="H12" s="303"/>
      <c r="I12" s="303"/>
      <c r="J12" s="303"/>
      <c r="K12" s="303"/>
      <c r="L12" s="304"/>
      <c r="M12" s="10"/>
      <c r="N12" s="9"/>
    </row>
    <row r="13" spans="1:14" ht="13.5">
      <c r="A13" s="9"/>
      <c r="B13" s="336"/>
      <c r="C13" s="337"/>
      <c r="D13" s="328"/>
      <c r="E13" s="329"/>
      <c r="F13" s="297" t="s">
        <v>106</v>
      </c>
      <c r="G13" s="298"/>
      <c r="H13" s="298"/>
      <c r="I13" s="298"/>
      <c r="J13" s="298"/>
      <c r="K13" s="298"/>
      <c r="L13" s="299"/>
      <c r="M13" s="10" t="s">
        <v>105</v>
      </c>
      <c r="N13" s="9"/>
    </row>
    <row r="14" spans="1:14" ht="13.5">
      <c r="A14" s="9"/>
      <c r="B14" s="336"/>
      <c r="C14" s="337"/>
      <c r="D14" s="330"/>
      <c r="E14" s="331"/>
      <c r="F14" s="300"/>
      <c r="G14" s="301"/>
      <c r="H14" s="301"/>
      <c r="I14" s="301"/>
      <c r="J14" s="301"/>
      <c r="K14" s="301"/>
      <c r="L14" s="302"/>
      <c r="M14" s="10"/>
      <c r="N14" s="9"/>
    </row>
    <row r="15" spans="1:14" ht="13.5">
      <c r="A15" s="9"/>
      <c r="B15" s="338"/>
      <c r="C15" s="339"/>
      <c r="D15" s="332"/>
      <c r="E15" s="333"/>
      <c r="F15" s="303"/>
      <c r="G15" s="303"/>
      <c r="H15" s="303"/>
      <c r="I15" s="303"/>
      <c r="J15" s="303"/>
      <c r="K15" s="303"/>
      <c r="L15" s="304"/>
      <c r="M15" s="9"/>
      <c r="N15" s="9"/>
    </row>
    <row r="16" spans="1:14" ht="13.5">
      <c r="A16" s="9"/>
      <c r="B16" s="13"/>
      <c r="C16" s="13"/>
      <c r="D16" s="32" t="str">
        <f>IF(COUNTBLANK(D10:E15)=12,"　↑　該当する方に○",IF(COUNTBLANK(D10:E15)=10,"　↑　どちらか一方に○",""))</f>
        <v>　↑　該当する方に○</v>
      </c>
      <c r="E16" s="33"/>
      <c r="F16" s="13"/>
      <c r="G16" s="13"/>
      <c r="H16" s="13"/>
      <c r="I16" s="13"/>
      <c r="J16" s="13"/>
      <c r="K16" s="13"/>
      <c r="L16" s="13"/>
      <c r="M16" s="9"/>
      <c r="N16" s="9"/>
    </row>
    <row r="17" spans="1:41" ht="13.5">
      <c r="A17" s="9"/>
      <c r="B17" s="13"/>
      <c r="C17" s="13"/>
      <c r="D17" s="13"/>
      <c r="E17" s="13"/>
      <c r="F17" s="13"/>
      <c r="G17" s="13"/>
      <c r="H17" s="13"/>
      <c r="I17" s="13"/>
      <c r="J17" s="13"/>
      <c r="K17" s="13"/>
      <c r="L17" s="13"/>
      <c r="M17" s="9"/>
      <c r="N17" s="9"/>
      <c r="AO17" s="9"/>
    </row>
    <row r="18" spans="1:14" ht="13.5">
      <c r="A18" s="9"/>
      <c r="B18" s="13"/>
      <c r="C18" s="13"/>
      <c r="D18" s="13"/>
      <c r="E18" s="13"/>
      <c r="F18" s="13"/>
      <c r="G18" s="13"/>
      <c r="H18" s="13"/>
      <c r="I18" s="13"/>
      <c r="J18" s="13"/>
      <c r="K18" s="13"/>
      <c r="L18" s="13"/>
      <c r="M18" s="9"/>
      <c r="N18" s="9"/>
    </row>
    <row r="19" spans="1:14" s="97" customFormat="1" ht="13.5">
      <c r="A19" s="86"/>
      <c r="B19" s="38"/>
      <c r="C19" s="38"/>
      <c r="D19" s="38"/>
      <c r="E19" s="38"/>
      <c r="F19" s="38"/>
      <c r="G19" s="38"/>
      <c r="H19" s="38"/>
      <c r="I19" s="38"/>
      <c r="J19" s="38"/>
      <c r="K19" s="38"/>
      <c r="L19" s="38"/>
      <c r="M19" s="86"/>
      <c r="N19" s="86"/>
    </row>
    <row r="20" spans="1:14" s="97" customFormat="1" ht="13.5">
      <c r="A20" s="86"/>
      <c r="B20" s="38"/>
      <c r="C20" s="38"/>
      <c r="D20" s="38"/>
      <c r="E20" s="38"/>
      <c r="F20" s="38"/>
      <c r="G20" s="38"/>
      <c r="H20" s="38"/>
      <c r="I20" s="38"/>
      <c r="J20" s="38"/>
      <c r="K20" s="38"/>
      <c r="L20" s="38"/>
      <c r="M20" s="86"/>
      <c r="N20" s="86"/>
    </row>
    <row r="21" spans="1:14" s="97" customFormat="1" ht="13.5">
      <c r="A21" s="86"/>
      <c r="B21" s="38"/>
      <c r="C21" s="38"/>
      <c r="D21" s="38"/>
      <c r="E21" s="38"/>
      <c r="F21" s="38"/>
      <c r="G21" s="38"/>
      <c r="H21" s="38"/>
      <c r="I21" s="38"/>
      <c r="J21" s="38"/>
      <c r="K21" s="38"/>
      <c r="L21" s="38"/>
      <c r="M21" s="86"/>
      <c r="N21" s="86"/>
    </row>
    <row r="22" spans="1:14" s="97" customFormat="1" ht="13.5">
      <c r="A22" s="86"/>
      <c r="B22" s="38"/>
      <c r="C22" s="38"/>
      <c r="D22" s="38"/>
      <c r="E22" s="38"/>
      <c r="F22" s="38"/>
      <c r="G22" s="38"/>
      <c r="H22" s="38"/>
      <c r="I22" s="38"/>
      <c r="J22" s="38"/>
      <c r="K22" s="38"/>
      <c r="L22" s="38"/>
      <c r="M22" s="86"/>
      <c r="N22" s="86"/>
    </row>
    <row r="23" spans="1:14" s="97" customFormat="1" ht="13.5">
      <c r="A23" s="86"/>
      <c r="B23" s="38"/>
      <c r="C23" s="38"/>
      <c r="D23" s="38"/>
      <c r="E23" s="38"/>
      <c r="F23" s="38"/>
      <c r="G23" s="38"/>
      <c r="H23" s="38"/>
      <c r="I23" s="38"/>
      <c r="J23" s="38"/>
      <c r="K23" s="38"/>
      <c r="L23" s="38"/>
      <c r="M23" s="86"/>
      <c r="N23" s="86"/>
    </row>
    <row r="24" spans="1:14" ht="17.25">
      <c r="A24" s="314" t="s">
        <v>164</v>
      </c>
      <c r="B24" s="314"/>
      <c r="C24" s="314"/>
      <c r="D24" s="314"/>
      <c r="E24" s="314"/>
      <c r="F24" s="314"/>
      <c r="G24" s="314"/>
      <c r="H24" s="314"/>
      <c r="I24" s="314"/>
      <c r="J24" s="314"/>
      <c r="K24" s="314"/>
      <c r="L24" s="314"/>
      <c r="M24" s="314"/>
      <c r="N24" s="9"/>
    </row>
    <row r="25" spans="1:14" s="97" customFormat="1" ht="13.5">
      <c r="A25" s="86"/>
      <c r="B25" s="38"/>
      <c r="C25" s="38"/>
      <c r="D25" s="38"/>
      <c r="E25" s="38"/>
      <c r="F25" s="38"/>
      <c r="G25" s="38"/>
      <c r="H25" s="38"/>
      <c r="I25" s="38"/>
      <c r="J25" s="38"/>
      <c r="K25" s="38"/>
      <c r="L25" s="38"/>
      <c r="M25" s="86"/>
      <c r="N25" s="86"/>
    </row>
    <row r="26" spans="1:14" s="97" customFormat="1" ht="13.5">
      <c r="A26" s="86"/>
      <c r="B26" s="9" t="s">
        <v>281</v>
      </c>
      <c r="C26" s="38"/>
      <c r="D26" s="38"/>
      <c r="E26" s="38"/>
      <c r="F26" s="38"/>
      <c r="G26" s="38"/>
      <c r="H26" s="38"/>
      <c r="I26" s="38"/>
      <c r="J26" s="38"/>
      <c r="K26" s="38"/>
      <c r="L26" s="38"/>
      <c r="M26" s="86"/>
      <c r="N26" s="86"/>
    </row>
    <row r="27" spans="1:14" ht="13.5" customHeight="1">
      <c r="A27" s="9"/>
      <c r="B27" s="334" t="s">
        <v>95</v>
      </c>
      <c r="C27" s="335"/>
      <c r="D27" s="328"/>
      <c r="E27" s="329"/>
      <c r="F27" s="544" t="s">
        <v>103</v>
      </c>
      <c r="G27" s="297"/>
      <c r="H27" s="297"/>
      <c r="I27" s="297"/>
      <c r="J27" s="297"/>
      <c r="K27" s="297"/>
      <c r="L27" s="545"/>
      <c r="M27" s="10" t="s">
        <v>105</v>
      </c>
      <c r="N27" s="9"/>
    </row>
    <row r="28" spans="1:14" ht="13.5" customHeight="1">
      <c r="A28" s="9"/>
      <c r="B28" s="336"/>
      <c r="C28" s="337"/>
      <c r="D28" s="330"/>
      <c r="E28" s="331"/>
      <c r="F28" s="546"/>
      <c r="G28" s="300"/>
      <c r="H28" s="300"/>
      <c r="I28" s="300"/>
      <c r="J28" s="300"/>
      <c r="K28" s="300"/>
      <c r="L28" s="547"/>
      <c r="M28" s="10"/>
      <c r="N28" s="9"/>
    </row>
    <row r="29" spans="1:14" ht="13.5" customHeight="1">
      <c r="A29" s="9"/>
      <c r="B29" s="336"/>
      <c r="C29" s="337"/>
      <c r="D29" s="332"/>
      <c r="E29" s="333"/>
      <c r="F29" s="548"/>
      <c r="G29" s="549"/>
      <c r="H29" s="549"/>
      <c r="I29" s="549"/>
      <c r="J29" s="549"/>
      <c r="K29" s="549"/>
      <c r="L29" s="550"/>
      <c r="M29" s="10"/>
      <c r="N29" s="9"/>
    </row>
    <row r="30" spans="1:14" ht="13.5" customHeight="1">
      <c r="A30" s="9"/>
      <c r="B30" s="336"/>
      <c r="C30" s="337"/>
      <c r="D30" s="328"/>
      <c r="E30" s="329"/>
      <c r="F30" s="544" t="s">
        <v>104</v>
      </c>
      <c r="G30" s="297"/>
      <c r="H30" s="297"/>
      <c r="I30" s="297"/>
      <c r="J30" s="297"/>
      <c r="K30" s="297"/>
      <c r="L30" s="545"/>
      <c r="M30" s="10" t="s">
        <v>105</v>
      </c>
      <c r="N30" s="9"/>
    </row>
    <row r="31" spans="1:14" ht="13.5" customHeight="1">
      <c r="A31" s="9"/>
      <c r="B31" s="336"/>
      <c r="C31" s="337"/>
      <c r="D31" s="330"/>
      <c r="E31" s="331"/>
      <c r="F31" s="546"/>
      <c r="G31" s="300"/>
      <c r="H31" s="300"/>
      <c r="I31" s="300"/>
      <c r="J31" s="300"/>
      <c r="K31" s="300"/>
      <c r="L31" s="547"/>
      <c r="M31" s="10"/>
      <c r="N31" s="9"/>
    </row>
    <row r="32" spans="1:14" ht="13.5" customHeight="1">
      <c r="A32" s="9"/>
      <c r="B32" s="338"/>
      <c r="C32" s="339"/>
      <c r="D32" s="332"/>
      <c r="E32" s="333"/>
      <c r="F32" s="548"/>
      <c r="G32" s="549"/>
      <c r="H32" s="549"/>
      <c r="I32" s="549"/>
      <c r="J32" s="549"/>
      <c r="K32" s="549"/>
      <c r="L32" s="550"/>
      <c r="M32" s="9"/>
      <c r="N32" s="9"/>
    </row>
    <row r="33" spans="1:14" ht="13.5">
      <c r="A33" s="9"/>
      <c r="B33" s="38"/>
      <c r="C33" s="38"/>
      <c r="D33" s="32" t="str">
        <f>IF(COUNTBLANK(D27:E32)=12,"　↑　該当する方に○",IF(COUNTBLANK(D27:E32)=10,"　↑　どちらか一方に○",""))</f>
        <v>　↑　該当する方に○</v>
      </c>
      <c r="E33" s="39"/>
      <c r="F33" s="39"/>
      <c r="G33" s="39"/>
      <c r="H33" s="39"/>
      <c r="I33" s="39"/>
      <c r="J33" s="39"/>
      <c r="K33" s="39"/>
      <c r="L33" s="39"/>
      <c r="M33" s="9"/>
      <c r="N33" s="9"/>
    </row>
    <row r="34" spans="1:41" ht="13.5">
      <c r="A34" s="9"/>
      <c r="B34" s="13"/>
      <c r="C34" s="13"/>
      <c r="D34" s="13"/>
      <c r="E34" s="13"/>
      <c r="F34" s="13"/>
      <c r="G34" s="13"/>
      <c r="H34" s="13"/>
      <c r="I34" s="13"/>
      <c r="J34" s="13"/>
      <c r="K34" s="13"/>
      <c r="L34" s="13"/>
      <c r="M34" s="9"/>
      <c r="N34" s="9"/>
      <c r="AO34" s="9"/>
    </row>
    <row r="35" spans="1:14" ht="13.5">
      <c r="A35" s="9"/>
      <c r="B35" s="13"/>
      <c r="C35" s="13"/>
      <c r="D35" s="13"/>
      <c r="E35" s="13"/>
      <c r="F35" s="13"/>
      <c r="G35" s="13"/>
      <c r="H35" s="13"/>
      <c r="I35" s="13"/>
      <c r="J35" s="13"/>
      <c r="K35" s="13"/>
      <c r="L35" s="13"/>
      <c r="M35" s="9"/>
      <c r="N35" s="9"/>
    </row>
    <row r="36" spans="1:14" ht="13.5">
      <c r="A36" s="9"/>
      <c r="B36" s="13" t="s">
        <v>38</v>
      </c>
      <c r="C36" s="13"/>
      <c r="D36" s="13"/>
      <c r="E36" s="13"/>
      <c r="F36" s="13"/>
      <c r="G36" s="13"/>
      <c r="H36" s="13"/>
      <c r="I36" s="13"/>
      <c r="J36" s="13"/>
      <c r="K36" s="13"/>
      <c r="L36" s="13"/>
      <c r="M36" s="9"/>
      <c r="N36" s="9"/>
    </row>
    <row r="37" spans="1:14" ht="13.5" customHeight="1">
      <c r="A37" s="9"/>
      <c r="B37" s="551" t="s">
        <v>408</v>
      </c>
      <c r="C37" s="552"/>
      <c r="D37" s="468"/>
      <c r="E37" s="469"/>
      <c r="F37" s="469"/>
      <c r="G37" s="469"/>
      <c r="H37" s="469"/>
      <c r="I37" s="469"/>
      <c r="J37" s="469"/>
      <c r="K37" s="469"/>
      <c r="L37" s="470"/>
      <c r="M37" s="9"/>
      <c r="N37" s="9"/>
    </row>
    <row r="38" spans="1:14" ht="13.5" customHeight="1">
      <c r="A38" s="9"/>
      <c r="B38" s="553"/>
      <c r="C38" s="554"/>
      <c r="D38" s="471"/>
      <c r="E38" s="472"/>
      <c r="F38" s="472"/>
      <c r="G38" s="472"/>
      <c r="H38" s="472"/>
      <c r="I38" s="472"/>
      <c r="J38" s="472"/>
      <c r="K38" s="472"/>
      <c r="L38" s="473"/>
      <c r="M38" s="9"/>
      <c r="N38" s="9"/>
    </row>
    <row r="39" spans="1:14" ht="13.5" customHeight="1">
      <c r="A39" s="9"/>
      <c r="B39" s="555"/>
      <c r="C39" s="556"/>
      <c r="D39" s="474"/>
      <c r="E39" s="475"/>
      <c r="F39" s="475"/>
      <c r="G39" s="475"/>
      <c r="H39" s="475"/>
      <c r="I39" s="475"/>
      <c r="J39" s="475"/>
      <c r="K39" s="475"/>
      <c r="L39" s="476"/>
      <c r="M39" s="9"/>
      <c r="N39" s="9"/>
    </row>
    <row r="40" spans="1:14" ht="13.5" customHeight="1">
      <c r="A40" s="9"/>
      <c r="B40" s="334" t="s">
        <v>90</v>
      </c>
      <c r="C40" s="335"/>
      <c r="D40" s="541" t="s">
        <v>78</v>
      </c>
      <c r="E40" s="478"/>
      <c r="F40" s="480" t="s">
        <v>85</v>
      </c>
      <c r="G40" s="481"/>
      <c r="H40" s="480" t="s">
        <v>86</v>
      </c>
      <c r="I40" s="481"/>
      <c r="J40" s="480" t="s">
        <v>87</v>
      </c>
      <c r="K40" s="481"/>
      <c r="L40" s="538" t="s">
        <v>88</v>
      </c>
      <c r="M40" s="9"/>
      <c r="N40" s="9"/>
    </row>
    <row r="41" spans="1:14" ht="13.5" customHeight="1">
      <c r="A41" s="9"/>
      <c r="B41" s="336"/>
      <c r="C41" s="337"/>
      <c r="D41" s="542"/>
      <c r="E41" s="479"/>
      <c r="F41" s="323"/>
      <c r="G41" s="326"/>
      <c r="H41" s="323"/>
      <c r="I41" s="326"/>
      <c r="J41" s="323"/>
      <c r="K41" s="326"/>
      <c r="L41" s="539"/>
      <c r="M41" s="9"/>
      <c r="N41" s="9"/>
    </row>
    <row r="42" spans="1:14" ht="13.5" customHeight="1">
      <c r="A42" s="9"/>
      <c r="B42" s="336"/>
      <c r="C42" s="337"/>
      <c r="D42" s="543"/>
      <c r="E42" s="521"/>
      <c r="F42" s="520"/>
      <c r="G42" s="491"/>
      <c r="H42" s="520"/>
      <c r="I42" s="491"/>
      <c r="J42" s="520"/>
      <c r="K42" s="491"/>
      <c r="L42" s="540"/>
      <c r="M42" s="9"/>
      <c r="N42" s="9"/>
    </row>
    <row r="43" spans="1:14" ht="13.5">
      <c r="A43" s="9"/>
      <c r="B43" s="336"/>
      <c r="C43" s="337"/>
      <c r="D43" s="541" t="s">
        <v>79</v>
      </c>
      <c r="E43" s="468"/>
      <c r="F43" s="469"/>
      <c r="G43" s="469"/>
      <c r="H43" s="469"/>
      <c r="I43" s="469"/>
      <c r="J43" s="469"/>
      <c r="K43" s="469"/>
      <c r="L43" s="470"/>
      <c r="M43" s="9"/>
      <c r="N43" s="9"/>
    </row>
    <row r="44" spans="1:14" ht="13.5">
      <c r="A44" s="9"/>
      <c r="B44" s="336"/>
      <c r="C44" s="337"/>
      <c r="D44" s="542"/>
      <c r="E44" s="471"/>
      <c r="F44" s="472"/>
      <c r="G44" s="472"/>
      <c r="H44" s="472"/>
      <c r="I44" s="472"/>
      <c r="J44" s="472"/>
      <c r="K44" s="472"/>
      <c r="L44" s="473"/>
      <c r="M44" s="9"/>
      <c r="N44" s="9"/>
    </row>
    <row r="45" spans="1:14" ht="13.5">
      <c r="A45" s="9"/>
      <c r="B45" s="336"/>
      <c r="C45" s="337"/>
      <c r="D45" s="543"/>
      <c r="E45" s="474"/>
      <c r="F45" s="475"/>
      <c r="G45" s="475"/>
      <c r="H45" s="475"/>
      <c r="I45" s="475"/>
      <c r="J45" s="475"/>
      <c r="K45" s="475"/>
      <c r="L45" s="476"/>
      <c r="M45" s="9"/>
      <c r="N45" s="9"/>
    </row>
    <row r="46" spans="1:14" ht="13.5">
      <c r="A46" s="9"/>
      <c r="B46" s="336"/>
      <c r="C46" s="337"/>
      <c r="D46" s="541" t="s">
        <v>80</v>
      </c>
      <c r="E46" s="468"/>
      <c r="F46" s="469"/>
      <c r="G46" s="469"/>
      <c r="H46" s="469"/>
      <c r="I46" s="469"/>
      <c r="J46" s="469"/>
      <c r="K46" s="469"/>
      <c r="L46" s="470"/>
      <c r="M46" s="9"/>
      <c r="N46" s="9"/>
    </row>
    <row r="47" spans="1:14" ht="13.5">
      <c r="A47" s="9"/>
      <c r="B47" s="336"/>
      <c r="C47" s="337"/>
      <c r="D47" s="542"/>
      <c r="E47" s="471"/>
      <c r="F47" s="472"/>
      <c r="G47" s="472"/>
      <c r="H47" s="472"/>
      <c r="I47" s="472"/>
      <c r="J47" s="472"/>
      <c r="K47" s="472"/>
      <c r="L47" s="473"/>
      <c r="M47" s="9"/>
      <c r="N47" s="9"/>
    </row>
    <row r="48" spans="1:14" ht="13.5">
      <c r="A48" s="9"/>
      <c r="B48" s="336"/>
      <c r="C48" s="337"/>
      <c r="D48" s="542"/>
      <c r="E48" s="471"/>
      <c r="F48" s="472"/>
      <c r="G48" s="472"/>
      <c r="H48" s="472"/>
      <c r="I48" s="472"/>
      <c r="J48" s="472"/>
      <c r="K48" s="472"/>
      <c r="L48" s="473"/>
      <c r="M48" s="9"/>
      <c r="N48" s="9"/>
    </row>
    <row r="49" spans="1:14" ht="13.5">
      <c r="A49" s="9"/>
      <c r="B49" s="336"/>
      <c r="C49" s="337"/>
      <c r="D49" s="542"/>
      <c r="E49" s="471"/>
      <c r="F49" s="472"/>
      <c r="G49" s="472"/>
      <c r="H49" s="472"/>
      <c r="I49" s="472"/>
      <c r="J49" s="472"/>
      <c r="K49" s="472"/>
      <c r="L49" s="473"/>
      <c r="M49" s="9"/>
      <c r="N49" s="9"/>
    </row>
    <row r="50" spans="1:14" ht="13.5">
      <c r="A50" s="9"/>
      <c r="B50" s="338"/>
      <c r="C50" s="339"/>
      <c r="D50" s="543"/>
      <c r="E50" s="474"/>
      <c r="F50" s="475"/>
      <c r="G50" s="475"/>
      <c r="H50" s="475"/>
      <c r="I50" s="475"/>
      <c r="J50" s="475"/>
      <c r="K50" s="475"/>
      <c r="L50" s="476"/>
      <c r="M50" s="9"/>
      <c r="N50" s="9"/>
    </row>
    <row r="51" spans="1:14" ht="13.5">
      <c r="A51" s="9"/>
      <c r="B51" s="9"/>
      <c r="C51" s="9"/>
      <c r="D51" s="9"/>
      <c r="E51" s="9"/>
      <c r="F51" s="9"/>
      <c r="G51" s="9"/>
      <c r="H51" s="9"/>
      <c r="I51" s="9"/>
      <c r="J51" s="9"/>
      <c r="K51" s="9"/>
      <c r="L51" s="9"/>
      <c r="M51" s="9"/>
      <c r="N51" s="9"/>
    </row>
    <row r="52" spans="1:14" s="35" customFormat="1" ht="14.25">
      <c r="A52" s="34"/>
      <c r="B52" s="138" t="s">
        <v>263</v>
      </c>
      <c r="C52" s="34"/>
      <c r="D52" s="34"/>
      <c r="E52" s="34"/>
      <c r="F52" s="34"/>
      <c r="G52" s="34"/>
      <c r="H52" s="34"/>
      <c r="I52" s="34"/>
      <c r="J52" s="34"/>
      <c r="K52" s="34"/>
      <c r="L52" s="34"/>
      <c r="M52" s="34"/>
      <c r="N52" s="34"/>
    </row>
    <row r="53" spans="1:14" s="35" customFormat="1" ht="14.25">
      <c r="A53" s="34"/>
      <c r="B53" s="138"/>
      <c r="C53" s="34"/>
      <c r="D53" s="34"/>
      <c r="E53" s="34"/>
      <c r="F53" s="34"/>
      <c r="G53" s="34"/>
      <c r="H53" s="34"/>
      <c r="I53" s="34"/>
      <c r="J53" s="34"/>
      <c r="K53" s="34"/>
      <c r="L53" s="34"/>
      <c r="M53" s="34"/>
      <c r="N53" s="34"/>
    </row>
    <row r="54" spans="1:14" s="35" customFormat="1" ht="14.25">
      <c r="A54" s="34"/>
      <c r="B54" s="138"/>
      <c r="C54" s="34"/>
      <c r="D54" s="34"/>
      <c r="E54" s="34"/>
      <c r="F54" s="34"/>
      <c r="G54" s="34"/>
      <c r="H54" s="34"/>
      <c r="I54" s="34"/>
      <c r="J54" s="34"/>
      <c r="K54" s="34"/>
      <c r="L54" s="34"/>
      <c r="M54" s="34"/>
      <c r="N54" s="34"/>
    </row>
    <row r="55" spans="1:14" s="35" customFormat="1" ht="14.25">
      <c r="A55" s="34"/>
      <c r="B55" s="138"/>
      <c r="C55" s="34"/>
      <c r="D55" s="34"/>
      <c r="E55" s="34"/>
      <c r="F55" s="34"/>
      <c r="G55" s="34"/>
      <c r="H55" s="34"/>
      <c r="I55" s="34"/>
      <c r="J55" s="34"/>
      <c r="K55" s="34"/>
      <c r="L55" s="34"/>
      <c r="M55" s="34"/>
      <c r="N55" s="34"/>
    </row>
    <row r="56" spans="1:14" s="35" customFormat="1" ht="14.25">
      <c r="A56" s="34"/>
      <c r="B56" s="138"/>
      <c r="C56" s="34"/>
      <c r="D56" s="34"/>
      <c r="E56" s="34"/>
      <c r="F56" s="34"/>
      <c r="G56" s="34"/>
      <c r="H56" s="34"/>
      <c r="I56" s="34"/>
      <c r="J56" s="34"/>
      <c r="K56" s="34"/>
      <c r="L56" s="34"/>
      <c r="M56" s="34"/>
      <c r="N56" s="34"/>
    </row>
    <row r="57" spans="1:14" s="35" customFormat="1" ht="14.25">
      <c r="A57" s="34"/>
      <c r="B57" s="138"/>
      <c r="C57" s="34"/>
      <c r="D57" s="34"/>
      <c r="E57" s="34"/>
      <c r="F57" s="34"/>
      <c r="G57" s="34"/>
      <c r="H57" s="34"/>
      <c r="I57" s="34"/>
      <c r="J57" s="34"/>
      <c r="K57" s="34"/>
      <c r="L57" s="34"/>
      <c r="M57" s="34"/>
      <c r="N57" s="34"/>
    </row>
    <row r="58" spans="1:14" s="35" customFormat="1" ht="14.25">
      <c r="A58" s="34"/>
      <c r="B58" s="138"/>
      <c r="C58" s="34"/>
      <c r="D58" s="34"/>
      <c r="E58" s="34"/>
      <c r="F58" s="34"/>
      <c r="G58" s="34"/>
      <c r="H58" s="34"/>
      <c r="I58" s="34"/>
      <c r="J58" s="34"/>
      <c r="K58" s="34"/>
      <c r="L58" s="34"/>
      <c r="M58" s="34"/>
      <c r="N58" s="34"/>
    </row>
    <row r="59" spans="1:14" s="35" customFormat="1" ht="14.25">
      <c r="A59" s="34"/>
      <c r="B59" s="138"/>
      <c r="C59" s="34"/>
      <c r="D59" s="34"/>
      <c r="E59" s="34"/>
      <c r="F59" s="34"/>
      <c r="G59" s="34"/>
      <c r="H59" s="34"/>
      <c r="I59" s="34"/>
      <c r="J59" s="34"/>
      <c r="K59" s="34"/>
      <c r="L59" s="34"/>
      <c r="M59" s="34"/>
      <c r="N59" s="34"/>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31">
    <mergeCell ref="M2:M4"/>
    <mergeCell ref="A7:M7"/>
    <mergeCell ref="K2:L4"/>
    <mergeCell ref="F13:L15"/>
    <mergeCell ref="D10:E12"/>
    <mergeCell ref="D13:E15"/>
    <mergeCell ref="A62:M62"/>
    <mergeCell ref="B10:C15"/>
    <mergeCell ref="F10:L12"/>
    <mergeCell ref="A24:M24"/>
    <mergeCell ref="B27:C32"/>
    <mergeCell ref="D27:E29"/>
    <mergeCell ref="F27:L29"/>
    <mergeCell ref="D30:E32"/>
    <mergeCell ref="F30:L32"/>
    <mergeCell ref="B37:C39"/>
    <mergeCell ref="B40:C50"/>
    <mergeCell ref="D40:D42"/>
    <mergeCell ref="E40:E42"/>
    <mergeCell ref="F40:F42"/>
    <mergeCell ref="D43:D45"/>
    <mergeCell ref="E43:L45"/>
    <mergeCell ref="D46:D50"/>
    <mergeCell ref="E46:L50"/>
    <mergeCell ref="D37:L39"/>
    <mergeCell ref="I40:I42"/>
    <mergeCell ref="J40:J42"/>
    <mergeCell ref="K40:K42"/>
    <mergeCell ref="G40:G42"/>
    <mergeCell ref="H40:H42"/>
    <mergeCell ref="L40:L42"/>
  </mergeCells>
  <conditionalFormatting sqref="D37:L39 E40:L50">
    <cfRule type="expression" priority="3" dxfId="5" stopIfTrue="1">
      <formula>$D$30="○"</formula>
    </cfRule>
    <cfRule type="expression" priority="4" dxfId="4" stopIfTrue="1">
      <formula>$D$27="○"</formula>
    </cfRule>
  </conditionalFormatting>
  <dataValidations count="2">
    <dataValidation type="list" allowBlank="1" showInputMessage="1" showErrorMessage="1" sqref="D27:E32 D10:E12">
      <formula1>$M$10:$M$11</formula1>
    </dataValidation>
    <dataValidation type="list" allowBlank="1" showInputMessage="1" showErrorMessage="1" sqref="D13:E15">
      <formula1>$M$13:$M$14</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colBreaks count="1" manualBreakCount="1">
    <brk id="13" max="62" man="1"/>
  </colBreaks>
  <drawing r:id="rId1"/>
</worksheet>
</file>

<file path=xl/worksheets/sheet7.xml><?xml version="1.0" encoding="utf-8"?>
<worksheet xmlns="http://schemas.openxmlformats.org/spreadsheetml/2006/main" xmlns:r="http://schemas.openxmlformats.org/officeDocument/2006/relationships">
  <sheetPr codeName="Sheet10">
    <tabColor rgb="FFFFFF00"/>
  </sheetPr>
  <dimension ref="A1:AO63"/>
  <sheetViews>
    <sheetView showGridLines="0" view="pageBreakPreview" zoomScaleSheetLayoutView="100" zoomScalePageLayoutView="0" workbookViewId="0" topLeftCell="A1">
      <selection activeCell="A62" sqref="A62:M62"/>
    </sheetView>
  </sheetViews>
  <sheetFormatPr defaultColWidth="6.57421875" defaultRowHeight="15"/>
  <cols>
    <col min="1" max="13" width="6.421875" style="11" customWidth="1"/>
    <col min="14" max="14" width="2.421875" style="11" customWidth="1"/>
    <col min="15"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492" t="s">
        <v>99</v>
      </c>
      <c r="L2" s="492"/>
      <c r="M2" s="492"/>
      <c r="N2" s="9"/>
    </row>
    <row r="3" spans="1:14" ht="13.5" customHeight="1">
      <c r="A3" s="9"/>
      <c r="B3" s="9"/>
      <c r="C3" s="9"/>
      <c r="D3" s="9"/>
      <c r="E3" s="9"/>
      <c r="F3" s="9"/>
      <c r="G3" s="9"/>
      <c r="H3" s="9"/>
      <c r="I3" s="9"/>
      <c r="J3" s="9"/>
      <c r="K3" s="492"/>
      <c r="L3" s="492"/>
      <c r="M3" s="492"/>
      <c r="N3" s="9"/>
    </row>
    <row r="4" spans="1:14" ht="13.5">
      <c r="A4" s="9"/>
      <c r="B4" s="9"/>
      <c r="C4" s="9"/>
      <c r="D4" s="9"/>
      <c r="E4" s="9"/>
      <c r="F4" s="9"/>
      <c r="G4" s="9"/>
      <c r="H4" s="9"/>
      <c r="I4" s="9"/>
      <c r="J4" s="9"/>
      <c r="K4" s="492"/>
      <c r="L4" s="492"/>
      <c r="M4" s="492"/>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3.5">
      <c r="A7" s="9"/>
      <c r="B7" s="9"/>
      <c r="C7" s="9"/>
      <c r="D7" s="9"/>
      <c r="E7" s="9"/>
      <c r="F7" s="9"/>
      <c r="G7" s="9"/>
      <c r="H7" s="9"/>
      <c r="I7" s="9"/>
      <c r="J7" s="9"/>
      <c r="K7" s="9"/>
      <c r="L7" s="9"/>
      <c r="M7" s="9"/>
      <c r="N7" s="9"/>
    </row>
    <row r="8" spans="1:14" ht="17.25">
      <c r="A8" s="314" t="s">
        <v>37</v>
      </c>
      <c r="B8" s="314"/>
      <c r="C8" s="314"/>
      <c r="D8" s="314"/>
      <c r="E8" s="314"/>
      <c r="F8" s="314"/>
      <c r="G8" s="314"/>
      <c r="H8" s="314"/>
      <c r="I8" s="314"/>
      <c r="J8" s="314"/>
      <c r="K8" s="314"/>
      <c r="L8" s="314"/>
      <c r="M8" s="314"/>
      <c r="N8" s="9"/>
    </row>
    <row r="9" spans="1:14" ht="13.5">
      <c r="A9" s="31"/>
      <c r="B9" s="31"/>
      <c r="C9" s="31"/>
      <c r="D9" s="31"/>
      <c r="E9" s="31"/>
      <c r="F9" s="31"/>
      <c r="G9" s="31"/>
      <c r="H9" s="31"/>
      <c r="I9" s="31"/>
      <c r="J9" s="31"/>
      <c r="K9" s="31"/>
      <c r="L9" s="31"/>
      <c r="M9" s="31"/>
      <c r="N9" s="9"/>
    </row>
    <row r="10" spans="1:14" ht="13.5">
      <c r="A10" s="9"/>
      <c r="B10" s="9"/>
      <c r="C10" s="9"/>
      <c r="D10" s="9"/>
      <c r="E10" s="9"/>
      <c r="F10" s="9"/>
      <c r="G10" s="9"/>
      <c r="H10" s="9"/>
      <c r="I10" s="9"/>
      <c r="J10" s="9"/>
      <c r="K10" s="9"/>
      <c r="L10" s="9"/>
      <c r="M10" s="9"/>
      <c r="N10" s="9"/>
    </row>
    <row r="11" spans="1:14" ht="13.5" customHeight="1">
      <c r="A11" s="9"/>
      <c r="B11" s="334" t="s">
        <v>181</v>
      </c>
      <c r="C11" s="335"/>
      <c r="D11" s="328"/>
      <c r="E11" s="329"/>
      <c r="F11" s="297" t="s">
        <v>101</v>
      </c>
      <c r="G11" s="298"/>
      <c r="H11" s="298"/>
      <c r="I11" s="298"/>
      <c r="J11" s="298"/>
      <c r="K11" s="298"/>
      <c r="L11" s="299"/>
      <c r="M11" s="10" t="s">
        <v>105</v>
      </c>
      <c r="N11" s="9"/>
    </row>
    <row r="12" spans="1:14" ht="13.5" customHeight="1">
      <c r="A12" s="9"/>
      <c r="B12" s="336"/>
      <c r="C12" s="337"/>
      <c r="D12" s="330"/>
      <c r="E12" s="331"/>
      <c r="F12" s="300"/>
      <c r="G12" s="301"/>
      <c r="H12" s="301"/>
      <c r="I12" s="301"/>
      <c r="J12" s="301"/>
      <c r="K12" s="301"/>
      <c r="L12" s="302"/>
      <c r="M12" s="10"/>
      <c r="N12" s="9"/>
    </row>
    <row r="13" spans="1:14" ht="13.5">
      <c r="A13" s="9"/>
      <c r="B13" s="336"/>
      <c r="C13" s="337"/>
      <c r="D13" s="332"/>
      <c r="E13" s="333"/>
      <c r="F13" s="303"/>
      <c r="G13" s="303"/>
      <c r="H13" s="303"/>
      <c r="I13" s="303"/>
      <c r="J13" s="303"/>
      <c r="K13" s="303"/>
      <c r="L13" s="304"/>
      <c r="M13" s="10"/>
      <c r="N13" s="9"/>
    </row>
    <row r="14" spans="1:14" ht="13.5">
      <c r="A14" s="9"/>
      <c r="B14" s="336"/>
      <c r="C14" s="337"/>
      <c r="D14" s="328"/>
      <c r="E14" s="329"/>
      <c r="F14" s="297" t="s">
        <v>106</v>
      </c>
      <c r="G14" s="298"/>
      <c r="H14" s="298"/>
      <c r="I14" s="298"/>
      <c r="J14" s="298"/>
      <c r="K14" s="298"/>
      <c r="L14" s="299"/>
      <c r="M14" s="10" t="s">
        <v>105</v>
      </c>
      <c r="N14" s="9"/>
    </row>
    <row r="15" spans="1:14" ht="13.5">
      <c r="A15" s="9"/>
      <c r="B15" s="336"/>
      <c r="C15" s="337"/>
      <c r="D15" s="330"/>
      <c r="E15" s="331"/>
      <c r="F15" s="300"/>
      <c r="G15" s="301"/>
      <c r="H15" s="301"/>
      <c r="I15" s="301"/>
      <c r="J15" s="301"/>
      <c r="K15" s="301"/>
      <c r="L15" s="302"/>
      <c r="M15" s="10"/>
      <c r="N15" s="9"/>
    </row>
    <row r="16" spans="1:14" ht="13.5">
      <c r="A16" s="9"/>
      <c r="B16" s="338"/>
      <c r="C16" s="339"/>
      <c r="D16" s="332"/>
      <c r="E16" s="333"/>
      <c r="F16" s="303"/>
      <c r="G16" s="303"/>
      <c r="H16" s="303"/>
      <c r="I16" s="303"/>
      <c r="J16" s="303"/>
      <c r="K16" s="303"/>
      <c r="L16" s="304"/>
      <c r="M16" s="9"/>
      <c r="N16" s="9"/>
    </row>
    <row r="17" spans="1:14" ht="13.5">
      <c r="A17" s="9"/>
      <c r="B17" s="13"/>
      <c r="C17" s="13"/>
      <c r="D17" s="32" t="str">
        <f>IF(COUNTBLANK(D11:E16)=12,"　↑　該当する方に○",IF(COUNTBLANK(D11:E16)=10,"　↑　どちらか一方に○",""))</f>
        <v>　↑　該当する方に○</v>
      </c>
      <c r="E17" s="33"/>
      <c r="F17" s="13"/>
      <c r="G17" s="13"/>
      <c r="H17" s="13"/>
      <c r="I17" s="13"/>
      <c r="J17" s="13"/>
      <c r="K17" s="13"/>
      <c r="L17" s="13"/>
      <c r="M17" s="9"/>
      <c r="N17" s="9"/>
    </row>
    <row r="18" spans="1:14" ht="13.5">
      <c r="A18" s="9"/>
      <c r="B18" s="38"/>
      <c r="C18" s="38"/>
      <c r="D18" s="39"/>
      <c r="E18" s="39"/>
      <c r="F18" s="39"/>
      <c r="G18" s="39"/>
      <c r="H18" s="39"/>
      <c r="I18" s="39"/>
      <c r="J18" s="39"/>
      <c r="K18" s="39"/>
      <c r="L18" s="39"/>
      <c r="M18" s="9"/>
      <c r="N18" s="9"/>
    </row>
    <row r="19" spans="1:14" ht="14.25">
      <c r="A19" s="9"/>
      <c r="B19" s="138" t="s">
        <v>263</v>
      </c>
      <c r="C19" s="9"/>
      <c r="D19" s="9"/>
      <c r="E19" s="9"/>
      <c r="F19" s="9"/>
      <c r="G19" s="9"/>
      <c r="H19" s="9"/>
      <c r="I19" s="9"/>
      <c r="J19" s="9"/>
      <c r="K19" s="9"/>
      <c r="L19" s="9"/>
      <c r="M19" s="9"/>
      <c r="N19" s="9"/>
    </row>
    <row r="20" spans="1:14" ht="13.5">
      <c r="A20" s="9"/>
      <c r="B20" s="13"/>
      <c r="C20" s="13"/>
      <c r="D20" s="13"/>
      <c r="E20" s="13"/>
      <c r="F20" s="13"/>
      <c r="G20" s="13"/>
      <c r="H20" s="13"/>
      <c r="I20" s="13"/>
      <c r="J20" s="13"/>
      <c r="K20" s="13"/>
      <c r="L20" s="13"/>
      <c r="M20" s="9"/>
      <c r="N20" s="9"/>
    </row>
    <row r="21" spans="1:41" ht="13.5">
      <c r="A21" s="9"/>
      <c r="B21" s="13"/>
      <c r="C21" s="13"/>
      <c r="D21" s="13"/>
      <c r="E21" s="13"/>
      <c r="F21" s="13"/>
      <c r="G21" s="13"/>
      <c r="H21" s="13"/>
      <c r="I21" s="13"/>
      <c r="J21" s="13"/>
      <c r="K21" s="13"/>
      <c r="L21" s="13"/>
      <c r="M21" s="9"/>
      <c r="N21" s="9"/>
      <c r="AO21" s="9"/>
    </row>
    <row r="22" spans="1:14" s="35" customFormat="1" ht="14.25">
      <c r="A22" s="34"/>
      <c r="B22" s="95"/>
      <c r="C22" s="127"/>
      <c r="D22" s="34"/>
      <c r="E22" s="34"/>
      <c r="F22" s="34"/>
      <c r="G22" s="34"/>
      <c r="H22" s="34"/>
      <c r="I22" s="34"/>
      <c r="J22" s="34"/>
      <c r="K22" s="34"/>
      <c r="L22" s="34"/>
      <c r="M22" s="34"/>
      <c r="N22" s="34"/>
    </row>
    <row r="23" spans="1:14" s="35" customFormat="1" ht="13.5">
      <c r="A23" s="34"/>
      <c r="B23" s="20"/>
      <c r="C23" s="34"/>
      <c r="D23" s="34"/>
      <c r="E23" s="34"/>
      <c r="F23" s="34"/>
      <c r="G23" s="34"/>
      <c r="H23" s="34"/>
      <c r="I23" s="34"/>
      <c r="J23" s="34"/>
      <c r="K23" s="34"/>
      <c r="L23" s="34"/>
      <c r="M23" s="34"/>
      <c r="N23" s="34"/>
    </row>
    <row r="24" spans="1:14" ht="14.25">
      <c r="A24" s="9"/>
      <c r="B24" s="95"/>
      <c r="C24" s="37"/>
      <c r="D24" s="9"/>
      <c r="E24" s="9"/>
      <c r="F24" s="9"/>
      <c r="G24" s="9"/>
      <c r="H24" s="9"/>
      <c r="I24" s="9"/>
      <c r="J24" s="9"/>
      <c r="K24" s="9"/>
      <c r="L24" s="9"/>
      <c r="M24" s="9"/>
      <c r="N24" s="9"/>
    </row>
    <row r="25" spans="1:14" ht="13.5">
      <c r="A25" s="9"/>
      <c r="B25" s="9"/>
      <c r="C25" s="9"/>
      <c r="D25" s="9"/>
      <c r="E25" s="9"/>
      <c r="F25" s="9"/>
      <c r="G25" s="9"/>
      <c r="H25" s="9"/>
      <c r="I25" s="9"/>
      <c r="J25" s="9"/>
      <c r="K25" s="9"/>
      <c r="L25" s="9"/>
      <c r="M25" s="9"/>
      <c r="N25" s="9"/>
    </row>
    <row r="26" spans="1:14" ht="13.5">
      <c r="A26" s="9"/>
      <c r="B26" s="9"/>
      <c r="C26" s="9"/>
      <c r="D26" s="9"/>
      <c r="E26" s="9"/>
      <c r="F26" s="9"/>
      <c r="G26" s="9"/>
      <c r="H26" s="9"/>
      <c r="I26" s="9"/>
      <c r="J26" s="9"/>
      <c r="K26" s="9"/>
      <c r="L26" s="9"/>
      <c r="M26" s="9"/>
      <c r="N26" s="9"/>
    </row>
    <row r="27" spans="1:14" ht="13.5">
      <c r="A27" s="9"/>
      <c r="B27" s="9"/>
      <c r="C27" s="9"/>
      <c r="D27" s="9"/>
      <c r="E27" s="9"/>
      <c r="F27" s="9"/>
      <c r="G27" s="9"/>
      <c r="H27" s="9"/>
      <c r="I27" s="9"/>
      <c r="J27" s="9"/>
      <c r="K27" s="9"/>
      <c r="L27" s="9"/>
      <c r="M27" s="9"/>
      <c r="N27" s="9"/>
    </row>
    <row r="28" spans="1:14" ht="13.5">
      <c r="A28" s="9"/>
      <c r="B28" s="9"/>
      <c r="C28" s="9"/>
      <c r="D28" s="9"/>
      <c r="E28" s="9"/>
      <c r="F28" s="9"/>
      <c r="G28" s="9"/>
      <c r="H28" s="9"/>
      <c r="I28" s="9"/>
      <c r="J28" s="9"/>
      <c r="K28" s="9"/>
      <c r="L28" s="9"/>
      <c r="M28" s="9"/>
      <c r="N28" s="9"/>
    </row>
    <row r="29" spans="1:14" ht="13.5">
      <c r="A29" s="9"/>
      <c r="B29" s="9"/>
      <c r="C29" s="9"/>
      <c r="D29" s="9"/>
      <c r="E29" s="9"/>
      <c r="F29" s="9"/>
      <c r="G29" s="9"/>
      <c r="H29" s="9"/>
      <c r="I29" s="9"/>
      <c r="J29" s="9"/>
      <c r="K29" s="9"/>
      <c r="L29" s="9"/>
      <c r="M29" s="9"/>
      <c r="N29" s="9"/>
    </row>
    <row r="30" spans="1:14" ht="13.5">
      <c r="A30" s="9"/>
      <c r="B30" s="9"/>
      <c r="C30" s="9"/>
      <c r="D30" s="9"/>
      <c r="E30" s="9"/>
      <c r="F30" s="9"/>
      <c r="G30" s="9"/>
      <c r="H30" s="9"/>
      <c r="I30" s="9"/>
      <c r="J30" s="9"/>
      <c r="K30" s="9"/>
      <c r="L30" s="9"/>
      <c r="M30" s="9"/>
      <c r="N30" s="9"/>
    </row>
    <row r="31" spans="1:14" ht="13.5">
      <c r="A31" s="9"/>
      <c r="B31" s="9"/>
      <c r="C31" s="9"/>
      <c r="D31" s="9"/>
      <c r="E31" s="9"/>
      <c r="F31" s="9"/>
      <c r="G31" s="9"/>
      <c r="H31" s="9"/>
      <c r="I31" s="9"/>
      <c r="J31" s="9"/>
      <c r="K31" s="9"/>
      <c r="L31" s="9"/>
      <c r="M31" s="9"/>
      <c r="N31" s="9"/>
    </row>
    <row r="32" spans="1:14" ht="13.5">
      <c r="A32" s="9"/>
      <c r="B32" s="9"/>
      <c r="C32" s="9"/>
      <c r="D32" s="9"/>
      <c r="E32" s="9"/>
      <c r="F32" s="9"/>
      <c r="G32" s="9"/>
      <c r="H32" s="9"/>
      <c r="I32" s="9"/>
      <c r="J32" s="9"/>
      <c r="K32" s="9"/>
      <c r="L32" s="9"/>
      <c r="M32" s="9"/>
      <c r="N32" s="9"/>
    </row>
    <row r="33" spans="1:14" ht="13.5">
      <c r="A33" s="9"/>
      <c r="B33" s="9"/>
      <c r="C33" s="9"/>
      <c r="D33" s="9"/>
      <c r="E33" s="9"/>
      <c r="F33" s="9"/>
      <c r="G33" s="9"/>
      <c r="H33" s="9"/>
      <c r="I33" s="9"/>
      <c r="J33" s="9"/>
      <c r="K33" s="9"/>
      <c r="L33" s="9"/>
      <c r="M33" s="9"/>
      <c r="N33" s="9"/>
    </row>
    <row r="34" spans="1:14" ht="13.5">
      <c r="A34" s="9"/>
      <c r="B34" s="9"/>
      <c r="C34" s="9"/>
      <c r="D34" s="9"/>
      <c r="E34" s="9"/>
      <c r="F34" s="9"/>
      <c r="G34" s="9"/>
      <c r="H34" s="9"/>
      <c r="I34" s="9"/>
      <c r="J34" s="9"/>
      <c r="K34" s="9"/>
      <c r="L34" s="9"/>
      <c r="M34" s="9"/>
      <c r="N34" s="9"/>
    </row>
    <row r="35" spans="1:14" ht="13.5">
      <c r="A35" s="9"/>
      <c r="B35" s="9"/>
      <c r="C35" s="9"/>
      <c r="D35" s="9"/>
      <c r="E35" s="9"/>
      <c r="F35" s="9"/>
      <c r="G35" s="9"/>
      <c r="H35" s="9"/>
      <c r="I35" s="9"/>
      <c r="J35" s="9"/>
      <c r="K35" s="9"/>
      <c r="L35" s="9"/>
      <c r="M35" s="9"/>
      <c r="N35" s="9"/>
    </row>
    <row r="36" spans="1:14" ht="13.5">
      <c r="A36" s="9"/>
      <c r="B36" s="9"/>
      <c r="C36" s="9"/>
      <c r="D36" s="9"/>
      <c r="E36" s="9"/>
      <c r="F36" s="9"/>
      <c r="G36" s="9"/>
      <c r="H36" s="9"/>
      <c r="I36" s="9"/>
      <c r="J36" s="9"/>
      <c r="K36" s="9"/>
      <c r="L36" s="9"/>
      <c r="M36" s="9"/>
      <c r="N36" s="9"/>
    </row>
    <row r="37" spans="1:14" ht="13.5">
      <c r="A37" s="9"/>
      <c r="B37" s="9"/>
      <c r="C37" s="9"/>
      <c r="D37" s="9"/>
      <c r="E37" s="9"/>
      <c r="F37" s="9"/>
      <c r="G37" s="9"/>
      <c r="H37" s="9"/>
      <c r="I37" s="9"/>
      <c r="J37" s="9"/>
      <c r="K37" s="9"/>
      <c r="L37" s="9"/>
      <c r="M37" s="9"/>
      <c r="N37" s="9"/>
    </row>
    <row r="38" spans="1:14" ht="13.5">
      <c r="A38" s="9"/>
      <c r="B38" s="9"/>
      <c r="C38" s="9"/>
      <c r="D38" s="9"/>
      <c r="E38" s="9"/>
      <c r="F38" s="9"/>
      <c r="G38" s="9"/>
      <c r="H38" s="9"/>
      <c r="I38" s="9"/>
      <c r="J38" s="9"/>
      <c r="K38" s="9"/>
      <c r="L38" s="9"/>
      <c r="M38" s="9"/>
      <c r="N38" s="9"/>
    </row>
    <row r="39" spans="1:14" ht="13.5">
      <c r="A39" s="9"/>
      <c r="B39" s="9"/>
      <c r="C39" s="9"/>
      <c r="D39" s="9"/>
      <c r="E39" s="9"/>
      <c r="F39" s="9"/>
      <c r="G39" s="9"/>
      <c r="H39" s="9"/>
      <c r="I39" s="9"/>
      <c r="J39" s="9"/>
      <c r="K39" s="9"/>
      <c r="L39" s="9"/>
      <c r="M39" s="9"/>
      <c r="N39" s="9"/>
    </row>
    <row r="40" spans="1:14" ht="13.5">
      <c r="A40" s="9"/>
      <c r="B40" s="9"/>
      <c r="C40" s="9"/>
      <c r="D40" s="9"/>
      <c r="E40" s="9"/>
      <c r="F40" s="9"/>
      <c r="G40" s="9"/>
      <c r="H40" s="9"/>
      <c r="I40" s="9"/>
      <c r="J40" s="9"/>
      <c r="K40" s="9"/>
      <c r="L40" s="9"/>
      <c r="M40" s="9"/>
      <c r="N40" s="9"/>
    </row>
    <row r="41" spans="1:14" ht="13.5">
      <c r="A41" s="9"/>
      <c r="B41" s="9"/>
      <c r="C41" s="9"/>
      <c r="D41" s="9"/>
      <c r="E41" s="9"/>
      <c r="F41" s="9"/>
      <c r="G41" s="9"/>
      <c r="H41" s="9"/>
      <c r="I41" s="9"/>
      <c r="J41" s="9"/>
      <c r="K41" s="9"/>
      <c r="L41" s="9"/>
      <c r="M41" s="9"/>
      <c r="N41" s="9"/>
    </row>
    <row r="42" spans="1:14" ht="13.5">
      <c r="A42" s="9"/>
      <c r="B42" s="9"/>
      <c r="C42" s="9"/>
      <c r="D42" s="9"/>
      <c r="E42" s="9"/>
      <c r="F42" s="9"/>
      <c r="G42" s="9"/>
      <c r="H42" s="9"/>
      <c r="I42" s="9"/>
      <c r="J42" s="9"/>
      <c r="K42" s="9"/>
      <c r="L42" s="9"/>
      <c r="M42" s="9"/>
      <c r="N42" s="9"/>
    </row>
    <row r="43" spans="1:14" ht="13.5">
      <c r="A43" s="9"/>
      <c r="B43" s="9"/>
      <c r="C43" s="9"/>
      <c r="D43" s="9"/>
      <c r="E43" s="9"/>
      <c r="F43" s="9"/>
      <c r="G43" s="9"/>
      <c r="H43" s="9"/>
      <c r="I43" s="9"/>
      <c r="J43" s="9"/>
      <c r="K43" s="9"/>
      <c r="L43" s="9"/>
      <c r="M43" s="9"/>
      <c r="N43" s="9"/>
    </row>
    <row r="44" spans="1:14" ht="13.5">
      <c r="A44" s="9"/>
      <c r="B44" s="9"/>
      <c r="C44" s="9"/>
      <c r="D44" s="9"/>
      <c r="E44" s="9"/>
      <c r="F44" s="9"/>
      <c r="G44" s="9"/>
      <c r="H44" s="9"/>
      <c r="I44" s="9"/>
      <c r="J44" s="9"/>
      <c r="K44" s="9"/>
      <c r="L44" s="9"/>
      <c r="M44" s="9"/>
      <c r="N44" s="9"/>
    </row>
    <row r="45" spans="1:14" ht="13.5">
      <c r="A45" s="9"/>
      <c r="B45" s="9"/>
      <c r="C45" s="9"/>
      <c r="D45" s="9"/>
      <c r="E45" s="9"/>
      <c r="F45" s="9"/>
      <c r="G45" s="9"/>
      <c r="H45" s="9"/>
      <c r="I45" s="9"/>
      <c r="J45" s="9"/>
      <c r="K45" s="9"/>
      <c r="L45" s="9"/>
      <c r="M45" s="9"/>
      <c r="N45" s="9"/>
    </row>
    <row r="46" spans="1:14" ht="13.5">
      <c r="A46" s="9"/>
      <c r="B46" s="9"/>
      <c r="C46" s="9"/>
      <c r="D46" s="9"/>
      <c r="E46" s="9"/>
      <c r="F46" s="9"/>
      <c r="G46" s="9"/>
      <c r="H46" s="9"/>
      <c r="I46" s="9"/>
      <c r="J46" s="9"/>
      <c r="K46" s="9"/>
      <c r="L46" s="9"/>
      <c r="M46" s="9"/>
      <c r="N46" s="9"/>
    </row>
    <row r="47" spans="1:14" ht="13.5">
      <c r="A47" s="9"/>
      <c r="B47" s="9"/>
      <c r="C47" s="9"/>
      <c r="D47" s="9"/>
      <c r="E47" s="9"/>
      <c r="F47" s="9"/>
      <c r="G47" s="9"/>
      <c r="H47" s="9"/>
      <c r="I47" s="9"/>
      <c r="J47" s="9"/>
      <c r="K47" s="9"/>
      <c r="L47" s="9"/>
      <c r="M47" s="9"/>
      <c r="N47" s="9"/>
    </row>
    <row r="48" spans="1:14" ht="13.5">
      <c r="A48" s="9"/>
      <c r="B48" s="9"/>
      <c r="C48" s="9"/>
      <c r="D48" s="9"/>
      <c r="E48" s="9"/>
      <c r="F48" s="9"/>
      <c r="G48" s="9"/>
      <c r="H48" s="9"/>
      <c r="I48" s="9"/>
      <c r="J48" s="9"/>
      <c r="K48" s="9"/>
      <c r="L48" s="9"/>
      <c r="M48" s="9"/>
      <c r="N48" s="9"/>
    </row>
    <row r="49" spans="1:14" ht="13.5">
      <c r="A49" s="9"/>
      <c r="B49" s="9"/>
      <c r="C49" s="9"/>
      <c r="D49" s="9"/>
      <c r="E49" s="9"/>
      <c r="F49" s="9"/>
      <c r="G49" s="9"/>
      <c r="H49" s="9"/>
      <c r="I49" s="9"/>
      <c r="J49" s="9"/>
      <c r="K49" s="9"/>
      <c r="L49" s="9"/>
      <c r="M49" s="9"/>
      <c r="N49" s="9"/>
    </row>
    <row r="50" spans="1:14" ht="13.5">
      <c r="A50" s="9"/>
      <c r="B50" s="9"/>
      <c r="C50" s="9"/>
      <c r="D50" s="9"/>
      <c r="E50" s="9"/>
      <c r="F50" s="9"/>
      <c r="G50" s="9"/>
      <c r="H50" s="9"/>
      <c r="I50" s="9"/>
      <c r="J50" s="9"/>
      <c r="K50" s="9"/>
      <c r="L50" s="9"/>
      <c r="M50" s="9"/>
      <c r="N50" s="9"/>
    </row>
    <row r="51" spans="1:14" ht="13.5">
      <c r="A51" s="9"/>
      <c r="B51" s="9"/>
      <c r="C51" s="9"/>
      <c r="D51" s="9"/>
      <c r="E51" s="9"/>
      <c r="F51" s="9"/>
      <c r="G51" s="9"/>
      <c r="H51" s="9"/>
      <c r="I51" s="9"/>
      <c r="J51" s="9"/>
      <c r="K51" s="9"/>
      <c r="L51" s="9"/>
      <c r="M51" s="9"/>
      <c r="N51" s="9"/>
    </row>
    <row r="52" spans="1:14" ht="13.5">
      <c r="A52" s="9"/>
      <c r="B52" s="9"/>
      <c r="C52" s="9"/>
      <c r="D52" s="9"/>
      <c r="E52" s="9"/>
      <c r="F52" s="9"/>
      <c r="G52" s="9"/>
      <c r="H52" s="9"/>
      <c r="I52" s="9"/>
      <c r="J52" s="9"/>
      <c r="K52" s="9"/>
      <c r="L52" s="9"/>
      <c r="M52" s="9"/>
      <c r="N52" s="9"/>
    </row>
    <row r="53" spans="1:14" ht="13.5">
      <c r="A53" s="9"/>
      <c r="B53" s="9"/>
      <c r="C53" s="9"/>
      <c r="D53" s="9"/>
      <c r="E53" s="9"/>
      <c r="F53" s="9"/>
      <c r="G53" s="9"/>
      <c r="H53" s="9"/>
      <c r="I53" s="9"/>
      <c r="J53" s="9"/>
      <c r="K53" s="9"/>
      <c r="L53" s="9"/>
      <c r="M53" s="9"/>
      <c r="N53" s="9"/>
    </row>
    <row r="54" spans="1:14" ht="13.5">
      <c r="A54" s="9"/>
      <c r="B54" s="9"/>
      <c r="C54" s="9"/>
      <c r="D54" s="9"/>
      <c r="E54" s="9"/>
      <c r="F54" s="9"/>
      <c r="G54" s="9"/>
      <c r="H54" s="9"/>
      <c r="I54" s="9"/>
      <c r="J54" s="9"/>
      <c r="K54" s="9"/>
      <c r="L54" s="9"/>
      <c r="M54" s="9"/>
      <c r="N54" s="9"/>
    </row>
    <row r="55" spans="1:14" ht="13.5">
      <c r="A55" s="9"/>
      <c r="B55" s="9"/>
      <c r="C55" s="9"/>
      <c r="D55" s="9"/>
      <c r="E55" s="9"/>
      <c r="F55" s="9"/>
      <c r="G55" s="9"/>
      <c r="H55" s="9"/>
      <c r="I55" s="9"/>
      <c r="J55" s="9"/>
      <c r="K55" s="9"/>
      <c r="L55" s="9"/>
      <c r="M55" s="9"/>
      <c r="N55" s="9"/>
    </row>
    <row r="56" spans="1:14" ht="13.5">
      <c r="A56" s="9"/>
      <c r="B56" s="9"/>
      <c r="C56" s="9"/>
      <c r="D56" s="9"/>
      <c r="E56" s="9"/>
      <c r="F56" s="9"/>
      <c r="G56" s="9"/>
      <c r="H56" s="9"/>
      <c r="I56" s="9"/>
      <c r="J56" s="9"/>
      <c r="K56" s="9"/>
      <c r="L56" s="9"/>
      <c r="M56" s="9"/>
      <c r="N56" s="9"/>
    </row>
    <row r="57" spans="1:14" ht="13.5">
      <c r="A57" s="9"/>
      <c r="B57" s="9"/>
      <c r="C57" s="9"/>
      <c r="D57" s="9"/>
      <c r="E57" s="9"/>
      <c r="F57" s="9"/>
      <c r="G57" s="9"/>
      <c r="H57" s="9"/>
      <c r="I57" s="9"/>
      <c r="J57" s="9"/>
      <c r="K57" s="9"/>
      <c r="L57" s="9"/>
      <c r="M57" s="9"/>
      <c r="N57" s="9"/>
    </row>
    <row r="58" spans="1:14" ht="13.5">
      <c r="A58" s="9"/>
      <c r="B58" s="9"/>
      <c r="C58" s="9"/>
      <c r="D58" s="9"/>
      <c r="E58" s="9"/>
      <c r="F58" s="9"/>
      <c r="G58" s="9"/>
      <c r="H58" s="9"/>
      <c r="I58" s="9"/>
      <c r="J58" s="9"/>
      <c r="K58" s="9"/>
      <c r="L58" s="9"/>
      <c r="M58" s="9"/>
      <c r="N58" s="9"/>
    </row>
    <row r="59" spans="1:14" ht="13.5">
      <c r="A59" s="9"/>
      <c r="B59" s="9"/>
      <c r="C59" s="9"/>
      <c r="D59" s="9"/>
      <c r="E59" s="9"/>
      <c r="F59" s="9"/>
      <c r="G59" s="9"/>
      <c r="H59" s="9"/>
      <c r="I59" s="9"/>
      <c r="J59" s="9"/>
      <c r="K59" s="9"/>
      <c r="L59" s="9"/>
      <c r="M59" s="9"/>
      <c r="N59" s="9"/>
    </row>
    <row r="60" spans="1:14" ht="13.5">
      <c r="A60" s="9"/>
      <c r="B60" s="9"/>
      <c r="C60" s="9"/>
      <c r="D60" s="9"/>
      <c r="E60" s="9"/>
      <c r="F60" s="9"/>
      <c r="G60" s="9"/>
      <c r="H60" s="9"/>
      <c r="I60" s="9"/>
      <c r="J60" s="9"/>
      <c r="K60" s="9"/>
      <c r="L60" s="9"/>
      <c r="M60" s="9"/>
      <c r="N60" s="9"/>
    </row>
    <row r="61" spans="1:14" ht="13.5">
      <c r="A61" s="9"/>
      <c r="B61" s="9"/>
      <c r="C61" s="9"/>
      <c r="D61" s="9"/>
      <c r="E61" s="9"/>
      <c r="F61" s="9"/>
      <c r="G61" s="9"/>
      <c r="H61" s="9"/>
      <c r="I61" s="9"/>
      <c r="J61" s="9"/>
      <c r="K61" s="9"/>
      <c r="L61" s="9"/>
      <c r="M61" s="9"/>
      <c r="N61" s="9"/>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formatCells="0" selectLockedCells="1"/>
  <mergeCells count="8">
    <mergeCell ref="A62:M62"/>
    <mergeCell ref="K2:M4"/>
    <mergeCell ref="A8:M8"/>
    <mergeCell ref="B11:C16"/>
    <mergeCell ref="D11:E13"/>
    <mergeCell ref="F11:L13"/>
    <mergeCell ref="D14:E16"/>
    <mergeCell ref="F14:L16"/>
  </mergeCells>
  <conditionalFormatting sqref="C24">
    <cfRule type="expression" priority="1" dxfId="166" stopIfTrue="1">
      <formula>$B$22="■"</formula>
    </cfRule>
  </conditionalFormatting>
  <dataValidations count="2">
    <dataValidation type="list" allowBlank="1" showInputMessage="1" showErrorMessage="1" sqref="D11:E13">
      <formula1>$M$11:$M$12</formula1>
    </dataValidation>
    <dataValidation type="list" allowBlank="1" showInputMessage="1" showErrorMessage="1" sqref="D14:E16">
      <formula1>$M$14:$M$15</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1">
    <tabColor rgb="FFFFFF00"/>
  </sheetPr>
  <dimension ref="A1:AR71"/>
  <sheetViews>
    <sheetView showGridLines="0" view="pageBreakPreview" zoomScaleSheetLayoutView="100" zoomScalePageLayoutView="0" workbookViewId="0" topLeftCell="A1">
      <selection activeCell="A59" sqref="A59:AG59"/>
    </sheetView>
  </sheetViews>
  <sheetFormatPr defaultColWidth="3.57421875" defaultRowHeight="17.25" customHeight="1"/>
  <cols>
    <col min="1" max="2" width="3.421875" style="15" customWidth="1"/>
    <col min="3" max="6" width="3.421875" style="5" customWidth="1"/>
    <col min="7" max="7" width="3.421875" style="15" customWidth="1"/>
    <col min="8" max="23" width="3.421875" style="5" customWidth="1"/>
    <col min="24" max="26" width="3.421875" style="4" customWidth="1"/>
    <col min="27" max="33" width="3.421875" style="5" customWidth="1"/>
    <col min="34" max="34" width="2.421875" style="5" customWidth="1"/>
    <col min="35" max="41" width="3.421875" style="5" customWidth="1"/>
    <col min="42" max="43" width="0" style="5" hidden="1" customWidth="1"/>
    <col min="44" max="44" width="10.57421875" style="5" hidden="1" customWidth="1"/>
    <col min="45" max="16384" width="3.421875" style="5" customWidth="1"/>
  </cols>
  <sheetData>
    <row r="1" spans="1:34" ht="24" customHeight="1">
      <c r="A1" s="84"/>
      <c r="B1" s="84"/>
      <c r="C1" s="2"/>
      <c r="D1" s="2"/>
      <c r="E1" s="2"/>
      <c r="F1" s="2"/>
      <c r="G1" s="84"/>
      <c r="H1" s="2"/>
      <c r="I1" s="2"/>
      <c r="J1" s="2"/>
      <c r="K1" s="2"/>
      <c r="L1" s="2"/>
      <c r="M1" s="2"/>
      <c r="N1" s="2"/>
      <c r="O1" s="2"/>
      <c r="P1" s="2"/>
      <c r="Q1" s="2"/>
      <c r="R1" s="2"/>
      <c r="S1" s="2"/>
      <c r="T1" s="2"/>
      <c r="U1" s="2"/>
      <c r="V1" s="2"/>
      <c r="W1" s="2"/>
      <c r="X1" s="3"/>
      <c r="Y1" s="3"/>
      <c r="Z1" s="3"/>
      <c r="AA1" s="2"/>
      <c r="AB1" s="2"/>
      <c r="AC1" s="2"/>
      <c r="AD1" s="2"/>
      <c r="AE1" s="2"/>
      <c r="AF1" s="2"/>
      <c r="AG1" s="166" t="s">
        <v>379</v>
      </c>
      <c r="AH1" s="2"/>
    </row>
    <row r="2" spans="1:34" ht="17.25" customHeight="1">
      <c r="A2" s="84"/>
      <c r="B2" s="84"/>
      <c r="C2" s="2"/>
      <c r="D2" s="2"/>
      <c r="E2" s="2"/>
      <c r="F2" s="2"/>
      <c r="G2" s="84"/>
      <c r="H2" s="2"/>
      <c r="I2" s="2"/>
      <c r="J2" s="2"/>
      <c r="K2" s="2"/>
      <c r="L2" s="2"/>
      <c r="M2" s="2"/>
      <c r="N2" s="2"/>
      <c r="O2" s="2"/>
      <c r="P2" s="2"/>
      <c r="Q2" s="2"/>
      <c r="R2" s="2"/>
      <c r="S2" s="2"/>
      <c r="T2" s="2"/>
      <c r="U2" s="2"/>
      <c r="V2" s="2"/>
      <c r="W2" s="2"/>
      <c r="X2" s="3"/>
      <c r="Y2" s="3"/>
      <c r="Z2" s="3"/>
      <c r="AA2" s="419" t="s">
        <v>173</v>
      </c>
      <c r="AB2" s="419"/>
      <c r="AC2" s="419"/>
      <c r="AD2" s="419"/>
      <c r="AE2" s="419"/>
      <c r="AF2" s="419"/>
      <c r="AG2" s="419"/>
      <c r="AH2" s="2"/>
    </row>
    <row r="3" spans="1:34" ht="23.25" customHeight="1">
      <c r="A3" s="84"/>
      <c r="B3" s="84"/>
      <c r="C3" s="2"/>
      <c r="D3" s="2"/>
      <c r="E3" s="2"/>
      <c r="F3" s="2"/>
      <c r="G3" s="84"/>
      <c r="H3" s="2"/>
      <c r="I3" s="2"/>
      <c r="J3" s="2"/>
      <c r="K3" s="2"/>
      <c r="L3" s="2"/>
      <c r="M3" s="2"/>
      <c r="N3" s="2"/>
      <c r="O3" s="2"/>
      <c r="P3" s="2"/>
      <c r="Q3" s="2"/>
      <c r="R3" s="2"/>
      <c r="S3" s="2"/>
      <c r="T3" s="2"/>
      <c r="U3" s="2"/>
      <c r="V3" s="2"/>
      <c r="W3" s="2"/>
      <c r="X3" s="3"/>
      <c r="Y3" s="3"/>
      <c r="Z3" s="3"/>
      <c r="AA3" s="419"/>
      <c r="AB3" s="419"/>
      <c r="AC3" s="419"/>
      <c r="AD3" s="419"/>
      <c r="AE3" s="419"/>
      <c r="AF3" s="419"/>
      <c r="AG3" s="419"/>
      <c r="AH3" s="2"/>
    </row>
    <row r="4" spans="1:34" ht="17.25" customHeight="1">
      <c r="A4" s="84"/>
      <c r="B4" s="84"/>
      <c r="C4" s="2"/>
      <c r="D4" s="2"/>
      <c r="E4" s="2"/>
      <c r="F4" s="2"/>
      <c r="G4" s="84"/>
      <c r="H4" s="2"/>
      <c r="I4" s="2"/>
      <c r="J4" s="2"/>
      <c r="K4" s="2"/>
      <c r="L4" s="2"/>
      <c r="M4" s="2"/>
      <c r="N4" s="2"/>
      <c r="O4" s="2"/>
      <c r="P4" s="2"/>
      <c r="Q4" s="2"/>
      <c r="R4" s="2"/>
      <c r="S4" s="2"/>
      <c r="T4" s="2"/>
      <c r="U4" s="2"/>
      <c r="V4" s="2"/>
      <c r="W4" s="2"/>
      <c r="X4" s="3"/>
      <c r="Y4" s="3"/>
      <c r="Z4" s="3"/>
      <c r="AA4" s="419"/>
      <c r="AB4" s="419"/>
      <c r="AC4" s="419"/>
      <c r="AD4" s="419"/>
      <c r="AE4" s="419"/>
      <c r="AF4" s="419"/>
      <c r="AG4" s="419"/>
      <c r="AH4" s="3"/>
    </row>
    <row r="5" spans="1:34" ht="23.25" customHeight="1">
      <c r="A5" s="84"/>
      <c r="B5" s="84"/>
      <c r="C5" s="2"/>
      <c r="D5" s="2"/>
      <c r="E5" s="2"/>
      <c r="F5" s="2"/>
      <c r="G5" s="84"/>
      <c r="H5" s="2"/>
      <c r="I5" s="2"/>
      <c r="J5" s="2"/>
      <c r="K5" s="2"/>
      <c r="L5" s="2"/>
      <c r="M5" s="2"/>
      <c r="N5" s="2"/>
      <c r="O5" s="2"/>
      <c r="P5" s="2"/>
      <c r="Q5" s="2"/>
      <c r="R5" s="2"/>
      <c r="S5" s="2"/>
      <c r="T5" s="2"/>
      <c r="U5" s="2"/>
      <c r="V5" s="2"/>
      <c r="W5" s="2"/>
      <c r="X5" s="3"/>
      <c r="Y5" s="3"/>
      <c r="Z5" s="3"/>
      <c r="AA5" s="2"/>
      <c r="AB5" s="2"/>
      <c r="AC5" s="2"/>
      <c r="AD5" s="3"/>
      <c r="AE5" s="3"/>
      <c r="AF5" s="3"/>
      <c r="AG5" s="3"/>
      <c r="AH5" s="3"/>
    </row>
    <row r="6" spans="1:34" ht="23.25" customHeight="1">
      <c r="A6" s="420" t="s">
        <v>39</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2"/>
    </row>
    <row r="7" spans="1:34" ht="23.25" customHeight="1">
      <c r="A7" s="84"/>
      <c r="B7" s="84"/>
      <c r="C7" s="2"/>
      <c r="D7" s="2"/>
      <c r="E7" s="2"/>
      <c r="F7" s="2"/>
      <c r="G7" s="84"/>
      <c r="H7" s="2"/>
      <c r="I7" s="2"/>
      <c r="J7" s="2"/>
      <c r="K7" s="2"/>
      <c r="L7" s="2"/>
      <c r="M7" s="2"/>
      <c r="N7" s="2"/>
      <c r="O7" s="2"/>
      <c r="P7" s="144"/>
      <c r="Q7" s="144"/>
      <c r="R7" s="144"/>
      <c r="S7" s="144"/>
      <c r="T7" s="144"/>
      <c r="U7" s="144"/>
      <c r="V7" s="144"/>
      <c r="W7" s="144"/>
      <c r="X7" s="144"/>
      <c r="Y7" s="144"/>
      <c r="Z7" s="144"/>
      <c r="AA7" s="144"/>
      <c r="AB7" s="144"/>
      <c r="AC7" s="144"/>
      <c r="AD7" s="144"/>
      <c r="AE7" s="144"/>
      <c r="AF7" s="144"/>
      <c r="AG7" s="144"/>
      <c r="AH7" s="2"/>
    </row>
    <row r="8" spans="1:34" ht="23.25" customHeight="1">
      <c r="A8" s="84"/>
      <c r="B8" s="84"/>
      <c r="C8" s="2"/>
      <c r="D8" s="2"/>
      <c r="E8" s="2"/>
      <c r="F8" s="2"/>
      <c r="G8" s="84"/>
      <c r="H8" s="2"/>
      <c r="I8" s="2"/>
      <c r="J8" s="2"/>
      <c r="K8" s="2"/>
      <c r="L8" s="2"/>
      <c r="M8" s="2"/>
      <c r="N8" s="2"/>
      <c r="O8" s="2"/>
      <c r="P8" s="144"/>
      <c r="Q8" s="144"/>
      <c r="R8" s="144"/>
      <c r="S8" s="144"/>
      <c r="T8" s="144"/>
      <c r="U8" s="144"/>
      <c r="V8" s="144"/>
      <c r="W8" s="144"/>
      <c r="X8" s="144"/>
      <c r="Y8" s="144"/>
      <c r="Z8" s="144"/>
      <c r="AA8" s="144"/>
      <c r="AB8" s="144"/>
      <c r="AC8" s="144"/>
      <c r="AD8" s="144"/>
      <c r="AE8" s="144"/>
      <c r="AF8" s="144"/>
      <c r="AG8" s="144"/>
      <c r="AH8" s="2"/>
    </row>
    <row r="9" spans="1:34" ht="23.25" customHeight="1">
      <c r="A9" s="84"/>
      <c r="B9" s="84"/>
      <c r="C9" s="578" t="s">
        <v>186</v>
      </c>
      <c r="D9" s="579"/>
      <c r="E9" s="579"/>
      <c r="F9" s="579"/>
      <c r="G9" s="579"/>
      <c r="H9" s="580"/>
      <c r="I9" s="592"/>
      <c r="J9" s="593"/>
      <c r="K9" s="593"/>
      <c r="L9" s="593"/>
      <c r="M9" s="593"/>
      <c r="N9" s="593"/>
      <c r="O9" s="593"/>
      <c r="P9" s="593"/>
      <c r="Q9" s="594"/>
      <c r="R9" s="2"/>
      <c r="S9" s="2"/>
      <c r="T9" s="421" t="s">
        <v>187</v>
      </c>
      <c r="U9" s="421"/>
      <c r="V9" s="421"/>
      <c r="W9" s="589"/>
      <c r="X9" s="589"/>
      <c r="Y9" s="589"/>
      <c r="Z9" s="589"/>
      <c r="AA9" s="589"/>
      <c r="AB9" s="589"/>
      <c r="AC9" s="589"/>
      <c r="AD9" s="589"/>
      <c r="AE9" s="589"/>
      <c r="AF9" s="28"/>
      <c r="AG9" s="28"/>
      <c r="AH9" s="2"/>
    </row>
    <row r="10" spans="1:34" ht="23.25" customHeight="1">
      <c r="A10" s="84"/>
      <c r="B10" s="84"/>
      <c r="C10" s="581"/>
      <c r="D10" s="582"/>
      <c r="E10" s="582"/>
      <c r="F10" s="582"/>
      <c r="G10" s="582"/>
      <c r="H10" s="583"/>
      <c r="I10" s="595"/>
      <c r="J10" s="596"/>
      <c r="K10" s="596"/>
      <c r="L10" s="596"/>
      <c r="M10" s="596"/>
      <c r="N10" s="596"/>
      <c r="O10" s="596"/>
      <c r="P10" s="596"/>
      <c r="Q10" s="597"/>
      <c r="R10" s="2"/>
      <c r="S10" s="2"/>
      <c r="T10" s="421"/>
      <c r="U10" s="421"/>
      <c r="V10" s="421"/>
      <c r="W10" s="589"/>
      <c r="X10" s="589"/>
      <c r="Y10" s="589"/>
      <c r="Z10" s="589"/>
      <c r="AA10" s="589"/>
      <c r="AB10" s="589"/>
      <c r="AC10" s="589"/>
      <c r="AD10" s="589"/>
      <c r="AE10" s="589"/>
      <c r="AF10" s="28"/>
      <c r="AG10" s="28"/>
      <c r="AH10" s="2"/>
    </row>
    <row r="11" spans="1:34" ht="23.25" customHeight="1">
      <c r="A11" s="83"/>
      <c r="B11" s="83"/>
      <c r="C11" s="83"/>
      <c r="D11" s="83"/>
      <c r="E11" s="83"/>
      <c r="F11" s="83"/>
      <c r="G11" s="29"/>
      <c r="H11" s="29"/>
      <c r="I11" s="29"/>
      <c r="J11" s="29"/>
      <c r="K11" s="29"/>
      <c r="L11" s="29"/>
      <c r="M11" s="29"/>
      <c r="N11" s="29"/>
      <c r="O11" s="29"/>
      <c r="P11" s="101"/>
      <c r="Q11" s="101"/>
      <c r="R11" s="101"/>
      <c r="S11" s="101"/>
      <c r="T11" s="101"/>
      <c r="U11" s="101"/>
      <c r="V11" s="101"/>
      <c r="W11" s="602" t="s">
        <v>194</v>
      </c>
      <c r="X11" s="603"/>
      <c r="Y11" s="603"/>
      <c r="Z11" s="603"/>
      <c r="AA11" s="603"/>
      <c r="AB11" s="603"/>
      <c r="AC11" s="603"/>
      <c r="AD11" s="603"/>
      <c r="AE11" s="603"/>
      <c r="AF11" s="2"/>
      <c r="AG11" s="2"/>
      <c r="AH11" s="2"/>
    </row>
    <row r="12" spans="1:34" s="11" customFormat="1" ht="23.25" customHeight="1">
      <c r="A12" s="144"/>
      <c r="B12" s="144"/>
      <c r="C12" s="83"/>
      <c r="D12" s="83"/>
      <c r="E12" s="83"/>
      <c r="F12" s="83"/>
      <c r="G12" s="30"/>
      <c r="H12" s="30"/>
      <c r="I12" s="30"/>
      <c r="J12" s="30"/>
      <c r="K12" s="30"/>
      <c r="L12" s="30"/>
      <c r="M12" s="30"/>
      <c r="N12" s="30"/>
      <c r="O12" s="30"/>
      <c r="P12" s="30"/>
      <c r="Q12" s="30"/>
      <c r="R12" s="30"/>
      <c r="S12" s="30"/>
      <c r="T12" s="30"/>
      <c r="U12" s="30"/>
      <c r="V12" s="30"/>
      <c r="W12" s="9"/>
      <c r="X12" s="9"/>
      <c r="Y12" s="9"/>
      <c r="Z12" s="9"/>
      <c r="AA12" s="9"/>
      <c r="AB12" s="9"/>
      <c r="AC12" s="9"/>
      <c r="AD12" s="9"/>
      <c r="AE12" s="9"/>
      <c r="AF12" s="9"/>
      <c r="AG12" s="9"/>
      <c r="AH12" s="9"/>
    </row>
    <row r="13" spans="1:34" ht="23.25" customHeight="1">
      <c r="A13" s="9"/>
      <c r="B13" s="9"/>
      <c r="C13" s="9"/>
      <c r="D13" s="9"/>
      <c r="E13" s="9"/>
      <c r="F13" s="9"/>
      <c r="G13" s="9"/>
      <c r="H13" s="334" t="s">
        <v>95</v>
      </c>
      <c r="I13" s="584"/>
      <c r="J13" s="584"/>
      <c r="K13" s="335"/>
      <c r="L13" s="431"/>
      <c r="M13" s="432"/>
      <c r="N13" s="432"/>
      <c r="O13" s="433"/>
      <c r="P13" s="438" t="s">
        <v>101</v>
      </c>
      <c r="Q13" s="438"/>
      <c r="R13" s="438"/>
      <c r="S13" s="438"/>
      <c r="T13" s="438"/>
      <c r="U13" s="438"/>
      <c r="V13" s="438"/>
      <c r="W13" s="438"/>
      <c r="X13" s="438"/>
      <c r="Y13" s="438"/>
      <c r="Z13" s="438"/>
      <c r="AA13" s="10" t="s">
        <v>0</v>
      </c>
      <c r="AB13" s="10"/>
      <c r="AC13" s="9"/>
      <c r="AD13" s="9"/>
      <c r="AE13" s="9"/>
      <c r="AF13" s="9"/>
      <c r="AG13" s="9"/>
      <c r="AH13" s="2"/>
    </row>
    <row r="14" spans="1:34" s="15" customFormat="1" ht="23.25" customHeight="1">
      <c r="A14" s="9"/>
      <c r="B14" s="9"/>
      <c r="C14" s="9"/>
      <c r="D14" s="9"/>
      <c r="E14" s="9"/>
      <c r="F14" s="9"/>
      <c r="G14" s="9"/>
      <c r="H14" s="336"/>
      <c r="I14" s="585"/>
      <c r="J14" s="585"/>
      <c r="K14" s="337"/>
      <c r="L14" s="434"/>
      <c r="M14" s="435"/>
      <c r="N14" s="435"/>
      <c r="O14" s="436"/>
      <c r="P14" s="438"/>
      <c r="Q14" s="438"/>
      <c r="R14" s="438"/>
      <c r="S14" s="438"/>
      <c r="T14" s="438"/>
      <c r="U14" s="438"/>
      <c r="V14" s="438"/>
      <c r="W14" s="438"/>
      <c r="X14" s="438"/>
      <c r="Y14" s="438"/>
      <c r="Z14" s="438"/>
      <c r="AA14" s="9"/>
      <c r="AB14" s="9"/>
      <c r="AC14" s="9"/>
      <c r="AD14" s="9"/>
      <c r="AE14" s="9"/>
      <c r="AF14" s="9"/>
      <c r="AG14" s="9"/>
      <c r="AH14" s="84"/>
    </row>
    <row r="15" spans="1:34" ht="23.25" customHeight="1">
      <c r="A15" s="9"/>
      <c r="B15" s="9"/>
      <c r="C15" s="9"/>
      <c r="D15" s="9"/>
      <c r="E15" s="9"/>
      <c r="F15" s="9"/>
      <c r="G15" s="9"/>
      <c r="H15" s="336"/>
      <c r="I15" s="585"/>
      <c r="J15" s="585"/>
      <c r="K15" s="337"/>
      <c r="L15" s="431"/>
      <c r="M15" s="432"/>
      <c r="N15" s="432"/>
      <c r="O15" s="433"/>
      <c r="P15" s="438" t="s">
        <v>102</v>
      </c>
      <c r="Q15" s="438"/>
      <c r="R15" s="438"/>
      <c r="S15" s="438"/>
      <c r="T15" s="438"/>
      <c r="U15" s="438"/>
      <c r="V15" s="438"/>
      <c r="W15" s="438"/>
      <c r="X15" s="438"/>
      <c r="Y15" s="438"/>
      <c r="Z15" s="438"/>
      <c r="AA15" s="9"/>
      <c r="AB15" s="9"/>
      <c r="AC15" s="9"/>
      <c r="AD15" s="9"/>
      <c r="AE15" s="9"/>
      <c r="AF15" s="9"/>
      <c r="AG15" s="9"/>
      <c r="AH15" s="2"/>
    </row>
    <row r="16" spans="1:34" ht="23.25" customHeight="1">
      <c r="A16" s="9"/>
      <c r="B16" s="9"/>
      <c r="C16" s="9"/>
      <c r="D16" s="9"/>
      <c r="E16" s="9"/>
      <c r="F16" s="9"/>
      <c r="G16" s="9"/>
      <c r="H16" s="338"/>
      <c r="I16" s="586"/>
      <c r="J16" s="586"/>
      <c r="K16" s="339"/>
      <c r="L16" s="434"/>
      <c r="M16" s="435"/>
      <c r="N16" s="435"/>
      <c r="O16" s="436"/>
      <c r="P16" s="438"/>
      <c r="Q16" s="438"/>
      <c r="R16" s="438"/>
      <c r="S16" s="438"/>
      <c r="T16" s="438"/>
      <c r="U16" s="438"/>
      <c r="V16" s="438"/>
      <c r="W16" s="438"/>
      <c r="X16" s="438"/>
      <c r="Y16" s="438"/>
      <c r="Z16" s="438"/>
      <c r="AA16" s="9"/>
      <c r="AB16" s="9"/>
      <c r="AC16" s="9"/>
      <c r="AD16" s="9"/>
      <c r="AE16" s="9"/>
      <c r="AF16" s="9"/>
      <c r="AG16" s="9"/>
      <c r="AH16" s="2"/>
    </row>
    <row r="17" spans="1:34" ht="23.25" customHeight="1">
      <c r="A17" s="2"/>
      <c r="B17" s="2"/>
      <c r="C17" s="2"/>
      <c r="D17" s="2"/>
      <c r="E17" s="2"/>
      <c r="F17" s="2"/>
      <c r="G17" s="84"/>
      <c r="H17" s="2"/>
      <c r="I17" s="2"/>
      <c r="J17" s="2"/>
      <c r="K17" s="2"/>
      <c r="L17" s="12" t="str">
        <f>IF(COUNTBLANK(L13:O16)=16,"　↑　該当する方に○",IF(COUNTBLANK(L13:O16)=14,"　↑　どちらか一方に○",""))</f>
        <v>　↑　該当する方に○</v>
      </c>
      <c r="M17" s="2"/>
      <c r="N17" s="2"/>
      <c r="O17" s="12"/>
      <c r="P17" s="12"/>
      <c r="Q17" s="12"/>
      <c r="R17" s="12"/>
      <c r="S17" s="12"/>
      <c r="T17" s="12"/>
      <c r="U17" s="12"/>
      <c r="V17" s="12"/>
      <c r="W17" s="2"/>
      <c r="X17" s="3"/>
      <c r="Y17" s="3"/>
      <c r="Z17" s="3"/>
      <c r="AA17" s="2"/>
      <c r="AB17" s="2"/>
      <c r="AC17" s="2"/>
      <c r="AD17" s="2"/>
      <c r="AE17" s="2"/>
      <c r="AF17" s="2"/>
      <c r="AG17" s="2"/>
      <c r="AH17" s="2"/>
    </row>
    <row r="18" spans="1:34" ht="23.25" customHeight="1">
      <c r="A18" s="2"/>
      <c r="B18" s="2"/>
      <c r="C18" s="2"/>
      <c r="D18" s="2"/>
      <c r="E18" s="2"/>
      <c r="F18" s="2"/>
      <c r="G18" s="84"/>
      <c r="H18" s="2"/>
      <c r="I18" s="2"/>
      <c r="J18" s="2"/>
      <c r="K18" s="2"/>
      <c r="L18" s="12"/>
      <c r="M18" s="2"/>
      <c r="N18" s="2"/>
      <c r="O18" s="12"/>
      <c r="P18" s="12"/>
      <c r="Q18" s="12"/>
      <c r="R18" s="12"/>
      <c r="S18" s="12"/>
      <c r="T18" s="12"/>
      <c r="U18" s="12"/>
      <c r="V18" s="12"/>
      <c r="W18" s="2"/>
      <c r="X18" s="3"/>
      <c r="Y18" s="3"/>
      <c r="Z18" s="3"/>
      <c r="AA18" s="2"/>
      <c r="AB18" s="2"/>
      <c r="AC18" s="2"/>
      <c r="AD18" s="2"/>
      <c r="AE18" s="2"/>
      <c r="AF18" s="2"/>
      <c r="AG18" s="2"/>
      <c r="AH18" s="2"/>
    </row>
    <row r="19" spans="1:34" ht="23.25" customHeight="1">
      <c r="A19" s="2"/>
      <c r="B19" s="2"/>
      <c r="C19" s="2"/>
      <c r="D19" s="2"/>
      <c r="E19" s="2"/>
      <c r="F19" s="2"/>
      <c r="G19" s="84"/>
      <c r="H19" s="2"/>
      <c r="I19" s="2"/>
      <c r="J19" s="2"/>
      <c r="K19" s="2"/>
      <c r="L19" s="2"/>
      <c r="M19" s="2"/>
      <c r="N19" s="2"/>
      <c r="O19" s="14"/>
      <c r="P19" s="14"/>
      <c r="Q19" s="14"/>
      <c r="R19" s="14"/>
      <c r="S19" s="14"/>
      <c r="T19" s="14"/>
      <c r="U19" s="14"/>
      <c r="V19" s="14"/>
      <c r="W19" s="2"/>
      <c r="X19" s="3"/>
      <c r="Y19" s="3"/>
      <c r="Z19" s="3"/>
      <c r="AA19" s="2"/>
      <c r="AB19" s="2"/>
      <c r="AC19" s="2"/>
      <c r="AD19" s="2"/>
      <c r="AE19" s="2"/>
      <c r="AF19" s="2"/>
      <c r="AG19" s="2"/>
      <c r="AH19" s="2"/>
    </row>
    <row r="20" spans="1:34" ht="23.25" customHeight="1">
      <c r="A20" s="2"/>
      <c r="B20" s="2"/>
      <c r="C20" s="2"/>
      <c r="D20" s="2"/>
      <c r="E20" s="2"/>
      <c r="F20" s="2"/>
      <c r="G20" s="84"/>
      <c r="H20" s="2"/>
      <c r="I20" s="2"/>
      <c r="J20" s="2"/>
      <c r="K20" s="2"/>
      <c r="L20" s="2"/>
      <c r="M20" s="2"/>
      <c r="N20" s="2"/>
      <c r="O20" s="14"/>
      <c r="P20" s="14"/>
      <c r="Q20" s="14"/>
      <c r="R20" s="14"/>
      <c r="S20" s="14"/>
      <c r="T20" s="14"/>
      <c r="U20" s="14"/>
      <c r="V20" s="14"/>
      <c r="W20" s="2"/>
      <c r="X20" s="3"/>
      <c r="Y20" s="3"/>
      <c r="Z20" s="3"/>
      <c r="AA20" s="2"/>
      <c r="AB20" s="2"/>
      <c r="AC20" s="2"/>
      <c r="AD20" s="2"/>
      <c r="AE20" s="2"/>
      <c r="AF20" s="2"/>
      <c r="AG20" s="2"/>
      <c r="AH20" s="2"/>
    </row>
    <row r="21" spans="1:34" ht="23.25" customHeight="1">
      <c r="A21" s="16" t="s">
        <v>38</v>
      </c>
      <c r="B21" s="2"/>
      <c r="C21" s="2"/>
      <c r="D21" s="2"/>
      <c r="E21" s="2"/>
      <c r="F21" s="2"/>
      <c r="G21" s="84"/>
      <c r="H21" s="2"/>
      <c r="I21" s="2"/>
      <c r="J21" s="2"/>
      <c r="K21" s="2"/>
      <c r="L21" s="2"/>
      <c r="M21" s="2"/>
      <c r="N21" s="2"/>
      <c r="O21" s="14"/>
      <c r="P21" s="14"/>
      <c r="Q21" s="14"/>
      <c r="R21" s="14"/>
      <c r="S21" s="14"/>
      <c r="T21" s="14"/>
      <c r="U21" s="14"/>
      <c r="V21" s="14"/>
      <c r="W21" s="2"/>
      <c r="X21" s="3"/>
      <c r="Y21" s="3"/>
      <c r="Z21" s="3"/>
      <c r="AA21" s="2"/>
      <c r="AB21" s="2"/>
      <c r="AC21" s="2"/>
      <c r="AD21" s="2"/>
      <c r="AE21" s="2"/>
      <c r="AF21" s="2"/>
      <c r="AG21" s="2"/>
      <c r="AH21" s="2"/>
    </row>
    <row r="22" spans="1:34" ht="23.25" customHeight="1">
      <c r="A22" s="588" t="s">
        <v>207</v>
      </c>
      <c r="B22" s="588"/>
      <c r="C22" s="588"/>
      <c r="D22" s="588"/>
      <c r="E22" s="588"/>
      <c r="F22" s="588"/>
      <c r="G22" s="588"/>
      <c r="H22" s="588"/>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2"/>
    </row>
    <row r="23" spans="1:34" ht="23.25" customHeight="1">
      <c r="A23" s="588"/>
      <c r="B23" s="588"/>
      <c r="C23" s="588"/>
      <c r="D23" s="588"/>
      <c r="E23" s="588"/>
      <c r="F23" s="588"/>
      <c r="G23" s="588"/>
      <c r="H23" s="588"/>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2"/>
    </row>
    <row r="24" spans="1:34" ht="23.25" customHeight="1">
      <c r="A24" s="588" t="s">
        <v>313</v>
      </c>
      <c r="B24" s="588"/>
      <c r="C24" s="588"/>
      <c r="D24" s="588"/>
      <c r="E24" s="588"/>
      <c r="F24" s="588"/>
      <c r="G24" s="588"/>
      <c r="H24" s="588"/>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2"/>
    </row>
    <row r="25" spans="1:34" ht="23.25" customHeight="1">
      <c r="A25" s="588"/>
      <c r="B25" s="588"/>
      <c r="C25" s="588"/>
      <c r="D25" s="588"/>
      <c r="E25" s="588"/>
      <c r="F25" s="588"/>
      <c r="G25" s="588"/>
      <c r="H25" s="588"/>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2"/>
    </row>
    <row r="26" spans="1:34" ht="23.25" customHeight="1">
      <c r="A26" s="588"/>
      <c r="B26" s="588"/>
      <c r="C26" s="588"/>
      <c r="D26" s="588"/>
      <c r="E26" s="588"/>
      <c r="F26" s="588"/>
      <c r="G26" s="588"/>
      <c r="H26" s="588"/>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2"/>
    </row>
    <row r="27" spans="1:34" ht="23.25" customHeight="1">
      <c r="A27" s="588"/>
      <c r="B27" s="588"/>
      <c r="C27" s="588"/>
      <c r="D27" s="588"/>
      <c r="E27" s="588"/>
      <c r="F27" s="588"/>
      <c r="G27" s="588"/>
      <c r="H27" s="588"/>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2"/>
    </row>
    <row r="28" spans="1:34" ht="23.25" customHeight="1">
      <c r="A28" s="2"/>
      <c r="B28" s="2"/>
      <c r="C28" s="2"/>
      <c r="D28" s="2"/>
      <c r="E28" s="2"/>
      <c r="F28" s="2"/>
      <c r="G28" s="84"/>
      <c r="H28" s="2"/>
      <c r="I28" s="2"/>
      <c r="J28" s="2"/>
      <c r="K28" s="2"/>
      <c r="L28" s="2"/>
      <c r="M28" s="2"/>
      <c r="N28" s="2"/>
      <c r="O28" s="14"/>
      <c r="P28" s="14"/>
      <c r="Q28" s="14"/>
      <c r="R28" s="14"/>
      <c r="S28" s="14"/>
      <c r="T28" s="14"/>
      <c r="U28" s="14"/>
      <c r="V28" s="14"/>
      <c r="W28" s="2"/>
      <c r="X28" s="3"/>
      <c r="Y28" s="3"/>
      <c r="Z28" s="3"/>
      <c r="AA28" s="2"/>
      <c r="AB28" s="2"/>
      <c r="AC28" s="2"/>
      <c r="AD28" s="2"/>
      <c r="AE28" s="2"/>
      <c r="AF28" s="2"/>
      <c r="AG28" s="2"/>
      <c r="AH28" s="2"/>
    </row>
    <row r="29" spans="1:34" ht="23.25" customHeight="1">
      <c r="A29" s="587"/>
      <c r="B29" s="587"/>
      <c r="C29" s="590"/>
      <c r="D29" s="590"/>
      <c r="E29" s="590"/>
      <c r="F29" s="590"/>
      <c r="G29" s="437"/>
      <c r="H29" s="437"/>
      <c r="I29" s="2"/>
      <c r="J29" s="2"/>
      <c r="K29" s="2"/>
      <c r="L29" s="2"/>
      <c r="M29" s="2"/>
      <c r="N29" s="2"/>
      <c r="O29" s="14"/>
      <c r="P29" s="14"/>
      <c r="Q29" s="14"/>
      <c r="R29" s="14"/>
      <c r="S29" s="14"/>
      <c r="T29" s="14"/>
      <c r="U29" s="14"/>
      <c r="V29" s="14"/>
      <c r="W29" s="2"/>
      <c r="X29" s="3"/>
      <c r="Y29" s="3"/>
      <c r="Z29" s="3"/>
      <c r="AA29" s="2"/>
      <c r="AB29" s="2"/>
      <c r="AC29" s="2"/>
      <c r="AD29" s="2"/>
      <c r="AE29" s="2"/>
      <c r="AF29" s="2"/>
      <c r="AG29" s="2"/>
      <c r="AH29" s="2"/>
    </row>
    <row r="30" spans="1:34" ht="12.75" customHeight="1">
      <c r="A30" s="606" t="s">
        <v>25</v>
      </c>
      <c r="B30" s="607"/>
      <c r="C30" s="610" t="s">
        <v>298</v>
      </c>
      <c r="D30" s="611"/>
      <c r="E30" s="611"/>
      <c r="F30" s="612"/>
      <c r="G30" s="626" t="s">
        <v>370</v>
      </c>
      <c r="H30" s="627"/>
      <c r="I30" s="610" t="s">
        <v>296</v>
      </c>
      <c r="J30" s="611"/>
      <c r="K30" s="611"/>
      <c r="L30" s="612"/>
      <c r="M30" s="611" t="s">
        <v>26</v>
      </c>
      <c r="N30" s="611"/>
      <c r="O30" s="611"/>
      <c r="P30" s="611"/>
      <c r="Q30" s="611"/>
      <c r="R30" s="612"/>
      <c r="S30" s="610" t="s">
        <v>17</v>
      </c>
      <c r="T30" s="611"/>
      <c r="U30" s="611"/>
      <c r="V30" s="611"/>
      <c r="W30" s="611"/>
      <c r="X30" s="612"/>
      <c r="Y30" s="620" t="s">
        <v>27</v>
      </c>
      <c r="Z30" s="620"/>
      <c r="AA30" s="620"/>
      <c r="AB30" s="620"/>
      <c r="AC30" s="621"/>
      <c r="AD30" s="616" t="s">
        <v>29</v>
      </c>
      <c r="AE30" s="617"/>
      <c r="AF30" s="616" t="s">
        <v>302</v>
      </c>
      <c r="AG30" s="617"/>
      <c r="AH30" s="2"/>
    </row>
    <row r="31" spans="1:34" ht="12.75" customHeight="1">
      <c r="A31" s="608"/>
      <c r="B31" s="609"/>
      <c r="C31" s="613"/>
      <c r="D31" s="614"/>
      <c r="E31" s="614"/>
      <c r="F31" s="615"/>
      <c r="G31" s="628"/>
      <c r="H31" s="629"/>
      <c r="I31" s="613"/>
      <c r="J31" s="614"/>
      <c r="K31" s="614"/>
      <c r="L31" s="615"/>
      <c r="M31" s="614"/>
      <c r="N31" s="614"/>
      <c r="O31" s="614"/>
      <c r="P31" s="614"/>
      <c r="Q31" s="614"/>
      <c r="R31" s="615"/>
      <c r="S31" s="613"/>
      <c r="T31" s="614"/>
      <c r="U31" s="614"/>
      <c r="V31" s="614"/>
      <c r="W31" s="614"/>
      <c r="X31" s="615"/>
      <c r="Y31" s="622" t="s">
        <v>303</v>
      </c>
      <c r="Z31" s="622"/>
      <c r="AA31" s="622"/>
      <c r="AB31" s="622"/>
      <c r="AC31" s="623"/>
      <c r="AD31" s="618"/>
      <c r="AE31" s="619"/>
      <c r="AF31" s="618"/>
      <c r="AG31" s="619"/>
      <c r="AH31" s="2"/>
    </row>
    <row r="32" spans="1:34" ht="12.75" customHeight="1">
      <c r="A32" s="566"/>
      <c r="B32" s="567"/>
      <c r="C32" s="570"/>
      <c r="D32" s="571"/>
      <c r="E32" s="571"/>
      <c r="F32" s="572"/>
      <c r="G32" s="630"/>
      <c r="H32" s="631"/>
      <c r="I32" s="570"/>
      <c r="J32" s="571"/>
      <c r="K32" s="571"/>
      <c r="L32" s="572"/>
      <c r="M32" s="570"/>
      <c r="N32" s="571"/>
      <c r="O32" s="571"/>
      <c r="P32" s="571"/>
      <c r="Q32" s="571"/>
      <c r="R32" s="572"/>
      <c r="S32" s="570"/>
      <c r="T32" s="571"/>
      <c r="U32" s="571"/>
      <c r="V32" s="571"/>
      <c r="W32" s="571"/>
      <c r="X32" s="572"/>
      <c r="Y32" s="576"/>
      <c r="Z32" s="576"/>
      <c r="AA32" s="132" t="s">
        <v>28</v>
      </c>
      <c r="AB32" s="576"/>
      <c r="AC32" s="591"/>
      <c r="AD32" s="598"/>
      <c r="AE32" s="599"/>
      <c r="AF32" s="624"/>
      <c r="AG32" s="625"/>
      <c r="AH32" s="2"/>
    </row>
    <row r="33" spans="1:34" ht="12.75" customHeight="1">
      <c r="A33" s="568"/>
      <c r="B33" s="569"/>
      <c r="C33" s="573"/>
      <c r="D33" s="574"/>
      <c r="E33" s="574"/>
      <c r="F33" s="575"/>
      <c r="G33" s="632"/>
      <c r="H33" s="633"/>
      <c r="I33" s="573"/>
      <c r="J33" s="574"/>
      <c r="K33" s="574"/>
      <c r="L33" s="575"/>
      <c r="M33" s="573"/>
      <c r="N33" s="574"/>
      <c r="O33" s="574"/>
      <c r="P33" s="574"/>
      <c r="Q33" s="574"/>
      <c r="R33" s="575"/>
      <c r="S33" s="573"/>
      <c r="T33" s="574"/>
      <c r="U33" s="574"/>
      <c r="V33" s="574"/>
      <c r="W33" s="574"/>
      <c r="X33" s="575"/>
      <c r="Y33" s="577"/>
      <c r="Z33" s="577"/>
      <c r="AA33" s="133" t="s">
        <v>28</v>
      </c>
      <c r="AB33" s="577"/>
      <c r="AC33" s="601"/>
      <c r="AD33" s="600"/>
      <c r="AE33" s="601"/>
      <c r="AF33" s="559"/>
      <c r="AG33" s="560"/>
      <c r="AH33" s="2"/>
    </row>
    <row r="34" spans="1:34" ht="12.75" customHeight="1">
      <c r="A34" s="566"/>
      <c r="B34" s="567"/>
      <c r="C34" s="570"/>
      <c r="D34" s="571"/>
      <c r="E34" s="571"/>
      <c r="F34" s="572"/>
      <c r="G34" s="630"/>
      <c r="H34" s="631"/>
      <c r="I34" s="570"/>
      <c r="J34" s="571"/>
      <c r="K34" s="571"/>
      <c r="L34" s="572"/>
      <c r="M34" s="570"/>
      <c r="N34" s="571"/>
      <c r="O34" s="571"/>
      <c r="P34" s="571"/>
      <c r="Q34" s="571"/>
      <c r="R34" s="572"/>
      <c r="S34" s="570"/>
      <c r="T34" s="571"/>
      <c r="U34" s="571"/>
      <c r="V34" s="571"/>
      <c r="W34" s="571"/>
      <c r="X34" s="572"/>
      <c r="Y34" s="576"/>
      <c r="Z34" s="576"/>
      <c r="AA34" s="132" t="s">
        <v>28</v>
      </c>
      <c r="AB34" s="576"/>
      <c r="AC34" s="591"/>
      <c r="AD34" s="598"/>
      <c r="AE34" s="599"/>
      <c r="AF34" s="624"/>
      <c r="AG34" s="625"/>
      <c r="AH34" s="2"/>
    </row>
    <row r="35" spans="1:34" ht="12.75" customHeight="1">
      <c r="A35" s="568"/>
      <c r="B35" s="569"/>
      <c r="C35" s="573"/>
      <c r="D35" s="574"/>
      <c r="E35" s="574"/>
      <c r="F35" s="575"/>
      <c r="G35" s="632"/>
      <c r="H35" s="633"/>
      <c r="I35" s="573"/>
      <c r="J35" s="574"/>
      <c r="K35" s="574"/>
      <c r="L35" s="575"/>
      <c r="M35" s="573"/>
      <c r="N35" s="574"/>
      <c r="O35" s="574"/>
      <c r="P35" s="574"/>
      <c r="Q35" s="574"/>
      <c r="R35" s="575"/>
      <c r="S35" s="573"/>
      <c r="T35" s="574"/>
      <c r="U35" s="574"/>
      <c r="V35" s="574"/>
      <c r="W35" s="574"/>
      <c r="X35" s="575"/>
      <c r="Y35" s="577"/>
      <c r="Z35" s="577"/>
      <c r="AA35" s="133" t="s">
        <v>28</v>
      </c>
      <c r="AB35" s="577"/>
      <c r="AC35" s="601"/>
      <c r="AD35" s="600"/>
      <c r="AE35" s="601"/>
      <c r="AF35" s="559"/>
      <c r="AG35" s="560"/>
      <c r="AH35" s="2"/>
    </row>
    <row r="36" spans="1:34" ht="12.75" customHeight="1">
      <c r="A36" s="566"/>
      <c r="B36" s="567"/>
      <c r="C36" s="570"/>
      <c r="D36" s="571"/>
      <c r="E36" s="571"/>
      <c r="F36" s="572"/>
      <c r="G36" s="630"/>
      <c r="H36" s="631"/>
      <c r="I36" s="570"/>
      <c r="J36" s="571"/>
      <c r="K36" s="571"/>
      <c r="L36" s="572"/>
      <c r="M36" s="570"/>
      <c r="N36" s="571"/>
      <c r="O36" s="571"/>
      <c r="P36" s="571"/>
      <c r="Q36" s="571"/>
      <c r="R36" s="572"/>
      <c r="S36" s="570"/>
      <c r="T36" s="571"/>
      <c r="U36" s="571"/>
      <c r="V36" s="571"/>
      <c r="W36" s="571"/>
      <c r="X36" s="572"/>
      <c r="Y36" s="576"/>
      <c r="Z36" s="576"/>
      <c r="AA36" s="132" t="s">
        <v>28</v>
      </c>
      <c r="AB36" s="576"/>
      <c r="AC36" s="591"/>
      <c r="AD36" s="598"/>
      <c r="AE36" s="599"/>
      <c r="AF36" s="624"/>
      <c r="AG36" s="625"/>
      <c r="AH36" s="2"/>
    </row>
    <row r="37" spans="1:34" ht="12.75" customHeight="1">
      <c r="A37" s="568"/>
      <c r="B37" s="569"/>
      <c r="C37" s="573"/>
      <c r="D37" s="574"/>
      <c r="E37" s="574"/>
      <c r="F37" s="575"/>
      <c r="G37" s="632"/>
      <c r="H37" s="633"/>
      <c r="I37" s="573"/>
      <c r="J37" s="574"/>
      <c r="K37" s="574"/>
      <c r="L37" s="575"/>
      <c r="M37" s="573"/>
      <c r="N37" s="574"/>
      <c r="O37" s="574"/>
      <c r="P37" s="574"/>
      <c r="Q37" s="574"/>
      <c r="R37" s="575"/>
      <c r="S37" s="573"/>
      <c r="T37" s="574"/>
      <c r="U37" s="574"/>
      <c r="V37" s="574"/>
      <c r="W37" s="574"/>
      <c r="X37" s="575"/>
      <c r="Y37" s="577"/>
      <c r="Z37" s="577"/>
      <c r="AA37" s="133" t="s">
        <v>28</v>
      </c>
      <c r="AB37" s="577"/>
      <c r="AC37" s="601"/>
      <c r="AD37" s="600"/>
      <c r="AE37" s="601"/>
      <c r="AF37" s="559"/>
      <c r="AG37" s="560"/>
      <c r="AH37" s="2"/>
    </row>
    <row r="38" spans="1:34" ht="12.75" customHeight="1">
      <c r="A38" s="566"/>
      <c r="B38" s="567"/>
      <c r="C38" s="570"/>
      <c r="D38" s="571"/>
      <c r="E38" s="571"/>
      <c r="F38" s="572"/>
      <c r="G38" s="630"/>
      <c r="H38" s="631"/>
      <c r="I38" s="570"/>
      <c r="J38" s="571"/>
      <c r="K38" s="571"/>
      <c r="L38" s="572"/>
      <c r="M38" s="570"/>
      <c r="N38" s="571"/>
      <c r="O38" s="571"/>
      <c r="P38" s="571"/>
      <c r="Q38" s="571"/>
      <c r="R38" s="572"/>
      <c r="S38" s="570"/>
      <c r="T38" s="571"/>
      <c r="U38" s="571"/>
      <c r="V38" s="571"/>
      <c r="W38" s="571"/>
      <c r="X38" s="572"/>
      <c r="Y38" s="576"/>
      <c r="Z38" s="576"/>
      <c r="AA38" s="132" t="s">
        <v>28</v>
      </c>
      <c r="AB38" s="576"/>
      <c r="AC38" s="591"/>
      <c r="AD38" s="598"/>
      <c r="AE38" s="599"/>
      <c r="AF38" s="561"/>
      <c r="AG38" s="562"/>
      <c r="AH38" s="2"/>
    </row>
    <row r="39" spans="1:34" ht="12.75" customHeight="1">
      <c r="A39" s="568"/>
      <c r="B39" s="569"/>
      <c r="C39" s="573"/>
      <c r="D39" s="574"/>
      <c r="E39" s="574"/>
      <c r="F39" s="575"/>
      <c r="G39" s="632"/>
      <c r="H39" s="633"/>
      <c r="I39" s="573"/>
      <c r="J39" s="574"/>
      <c r="K39" s="574"/>
      <c r="L39" s="575"/>
      <c r="M39" s="573"/>
      <c r="N39" s="574"/>
      <c r="O39" s="574"/>
      <c r="P39" s="574"/>
      <c r="Q39" s="574"/>
      <c r="R39" s="575"/>
      <c r="S39" s="573"/>
      <c r="T39" s="574"/>
      <c r="U39" s="574"/>
      <c r="V39" s="574"/>
      <c r="W39" s="574"/>
      <c r="X39" s="575"/>
      <c r="Y39" s="577"/>
      <c r="Z39" s="577"/>
      <c r="AA39" s="133" t="s">
        <v>28</v>
      </c>
      <c r="AB39" s="577"/>
      <c r="AC39" s="601"/>
      <c r="AD39" s="600"/>
      <c r="AE39" s="601"/>
      <c r="AF39" s="559"/>
      <c r="AG39" s="560"/>
      <c r="AH39" s="2"/>
    </row>
    <row r="40" spans="1:34" ht="12.75" customHeight="1">
      <c r="A40" s="566"/>
      <c r="B40" s="567"/>
      <c r="C40" s="570"/>
      <c r="D40" s="571"/>
      <c r="E40" s="571"/>
      <c r="F40" s="572"/>
      <c r="G40" s="630"/>
      <c r="H40" s="631"/>
      <c r="I40" s="570"/>
      <c r="J40" s="571"/>
      <c r="K40" s="571"/>
      <c r="L40" s="572"/>
      <c r="M40" s="570"/>
      <c r="N40" s="571"/>
      <c r="O40" s="571"/>
      <c r="P40" s="571"/>
      <c r="Q40" s="571"/>
      <c r="R40" s="572"/>
      <c r="S40" s="570"/>
      <c r="T40" s="571"/>
      <c r="U40" s="571"/>
      <c r="V40" s="571"/>
      <c r="W40" s="571"/>
      <c r="X40" s="572"/>
      <c r="Y40" s="576"/>
      <c r="Z40" s="576"/>
      <c r="AA40" s="132" t="s">
        <v>28</v>
      </c>
      <c r="AB40" s="576"/>
      <c r="AC40" s="591"/>
      <c r="AD40" s="598"/>
      <c r="AE40" s="599"/>
      <c r="AF40" s="561"/>
      <c r="AG40" s="562"/>
      <c r="AH40" s="2"/>
    </row>
    <row r="41" spans="1:34" ht="12.75" customHeight="1">
      <c r="A41" s="568"/>
      <c r="B41" s="569"/>
      <c r="C41" s="573"/>
      <c r="D41" s="574"/>
      <c r="E41" s="574"/>
      <c r="F41" s="575"/>
      <c r="G41" s="632"/>
      <c r="H41" s="633"/>
      <c r="I41" s="573"/>
      <c r="J41" s="574"/>
      <c r="K41" s="574"/>
      <c r="L41" s="575"/>
      <c r="M41" s="573"/>
      <c r="N41" s="574"/>
      <c r="O41" s="574"/>
      <c r="P41" s="574"/>
      <c r="Q41" s="574"/>
      <c r="R41" s="575"/>
      <c r="S41" s="573"/>
      <c r="T41" s="574"/>
      <c r="U41" s="574"/>
      <c r="V41" s="574"/>
      <c r="W41" s="574"/>
      <c r="X41" s="575"/>
      <c r="Y41" s="577"/>
      <c r="Z41" s="577"/>
      <c r="AA41" s="133" t="s">
        <v>28</v>
      </c>
      <c r="AB41" s="577"/>
      <c r="AC41" s="601"/>
      <c r="AD41" s="600"/>
      <c r="AE41" s="601"/>
      <c r="AF41" s="559"/>
      <c r="AG41" s="560"/>
      <c r="AH41" s="2"/>
    </row>
    <row r="42" spans="1:34" ht="12.75" customHeight="1">
      <c r="A42" s="566"/>
      <c r="B42" s="567"/>
      <c r="C42" s="570"/>
      <c r="D42" s="571"/>
      <c r="E42" s="571"/>
      <c r="F42" s="572"/>
      <c r="G42" s="630"/>
      <c r="H42" s="631"/>
      <c r="I42" s="570"/>
      <c r="J42" s="571"/>
      <c r="K42" s="571"/>
      <c r="L42" s="572"/>
      <c r="M42" s="570"/>
      <c r="N42" s="571"/>
      <c r="O42" s="571"/>
      <c r="P42" s="571"/>
      <c r="Q42" s="571"/>
      <c r="R42" s="572"/>
      <c r="S42" s="570"/>
      <c r="T42" s="571"/>
      <c r="U42" s="571"/>
      <c r="V42" s="571"/>
      <c r="W42" s="571"/>
      <c r="X42" s="572"/>
      <c r="Y42" s="576"/>
      <c r="Z42" s="576"/>
      <c r="AA42" s="132" t="s">
        <v>28</v>
      </c>
      <c r="AB42" s="576"/>
      <c r="AC42" s="591"/>
      <c r="AD42" s="598"/>
      <c r="AE42" s="599"/>
      <c r="AF42" s="561"/>
      <c r="AG42" s="562"/>
      <c r="AH42" s="2"/>
    </row>
    <row r="43" spans="1:34" ht="12.75" customHeight="1">
      <c r="A43" s="568"/>
      <c r="B43" s="569"/>
      <c r="C43" s="573"/>
      <c r="D43" s="574"/>
      <c r="E43" s="574"/>
      <c r="F43" s="575"/>
      <c r="G43" s="632"/>
      <c r="H43" s="633"/>
      <c r="I43" s="573"/>
      <c r="J43" s="574"/>
      <c r="K43" s="574"/>
      <c r="L43" s="575"/>
      <c r="M43" s="573"/>
      <c r="N43" s="574"/>
      <c r="O43" s="574"/>
      <c r="P43" s="574"/>
      <c r="Q43" s="574"/>
      <c r="R43" s="575"/>
      <c r="S43" s="573"/>
      <c r="T43" s="574"/>
      <c r="U43" s="574"/>
      <c r="V43" s="574"/>
      <c r="W43" s="574"/>
      <c r="X43" s="575"/>
      <c r="Y43" s="577"/>
      <c r="Z43" s="577"/>
      <c r="AA43" s="133" t="s">
        <v>28</v>
      </c>
      <c r="AB43" s="577"/>
      <c r="AC43" s="601"/>
      <c r="AD43" s="600"/>
      <c r="AE43" s="601"/>
      <c r="AF43" s="559"/>
      <c r="AG43" s="560"/>
      <c r="AH43" s="2"/>
    </row>
    <row r="44" spans="1:34" ht="12.75" customHeight="1">
      <c r="A44" s="566"/>
      <c r="B44" s="567"/>
      <c r="C44" s="570"/>
      <c r="D44" s="571"/>
      <c r="E44" s="571"/>
      <c r="F44" s="572"/>
      <c r="G44" s="630"/>
      <c r="H44" s="631"/>
      <c r="I44" s="570"/>
      <c r="J44" s="571"/>
      <c r="K44" s="571"/>
      <c r="L44" s="572"/>
      <c r="M44" s="570"/>
      <c r="N44" s="571"/>
      <c r="O44" s="571"/>
      <c r="P44" s="571"/>
      <c r="Q44" s="571"/>
      <c r="R44" s="572"/>
      <c r="S44" s="570"/>
      <c r="T44" s="571"/>
      <c r="U44" s="571"/>
      <c r="V44" s="571"/>
      <c r="W44" s="571"/>
      <c r="X44" s="572"/>
      <c r="Y44" s="576"/>
      <c r="Z44" s="576"/>
      <c r="AA44" s="132" t="s">
        <v>28</v>
      </c>
      <c r="AB44" s="576"/>
      <c r="AC44" s="591"/>
      <c r="AD44" s="598"/>
      <c r="AE44" s="599"/>
      <c r="AF44" s="561"/>
      <c r="AG44" s="562"/>
      <c r="AH44" s="2"/>
    </row>
    <row r="45" spans="1:34" ht="12.75" customHeight="1">
      <c r="A45" s="568"/>
      <c r="B45" s="569"/>
      <c r="C45" s="573"/>
      <c r="D45" s="574"/>
      <c r="E45" s="574"/>
      <c r="F45" s="575"/>
      <c r="G45" s="632"/>
      <c r="H45" s="633"/>
      <c r="I45" s="573"/>
      <c r="J45" s="574"/>
      <c r="K45" s="574"/>
      <c r="L45" s="575"/>
      <c r="M45" s="573"/>
      <c r="N45" s="574"/>
      <c r="O45" s="574"/>
      <c r="P45" s="574"/>
      <c r="Q45" s="574"/>
      <c r="R45" s="575"/>
      <c r="S45" s="573"/>
      <c r="T45" s="574"/>
      <c r="U45" s="574"/>
      <c r="V45" s="574"/>
      <c r="W45" s="574"/>
      <c r="X45" s="575"/>
      <c r="Y45" s="577"/>
      <c r="Z45" s="577"/>
      <c r="AA45" s="133" t="s">
        <v>28</v>
      </c>
      <c r="AB45" s="577"/>
      <c r="AC45" s="601"/>
      <c r="AD45" s="600"/>
      <c r="AE45" s="601"/>
      <c r="AF45" s="559"/>
      <c r="AG45" s="560"/>
      <c r="AH45" s="2"/>
    </row>
    <row r="46" spans="1:34" ht="12.75" customHeight="1">
      <c r="A46" s="566"/>
      <c r="B46" s="567"/>
      <c r="C46" s="570"/>
      <c r="D46" s="571"/>
      <c r="E46" s="571"/>
      <c r="F46" s="572"/>
      <c r="G46" s="630"/>
      <c r="H46" s="631"/>
      <c r="I46" s="570"/>
      <c r="J46" s="571"/>
      <c r="K46" s="571"/>
      <c r="L46" s="572"/>
      <c r="M46" s="570"/>
      <c r="N46" s="571"/>
      <c r="O46" s="571"/>
      <c r="P46" s="571"/>
      <c r="Q46" s="571"/>
      <c r="R46" s="572"/>
      <c r="S46" s="570"/>
      <c r="T46" s="571"/>
      <c r="U46" s="571"/>
      <c r="V46" s="571"/>
      <c r="W46" s="571"/>
      <c r="X46" s="572"/>
      <c r="Y46" s="576"/>
      <c r="Z46" s="576"/>
      <c r="AA46" s="132" t="s">
        <v>28</v>
      </c>
      <c r="AB46" s="576"/>
      <c r="AC46" s="591"/>
      <c r="AD46" s="598"/>
      <c r="AE46" s="599"/>
      <c r="AF46" s="561"/>
      <c r="AG46" s="562"/>
      <c r="AH46" s="2"/>
    </row>
    <row r="47" spans="1:34" ht="12.75" customHeight="1">
      <c r="A47" s="568"/>
      <c r="B47" s="569"/>
      <c r="C47" s="573"/>
      <c r="D47" s="574"/>
      <c r="E47" s="574"/>
      <c r="F47" s="575"/>
      <c r="G47" s="632"/>
      <c r="H47" s="633"/>
      <c r="I47" s="573"/>
      <c r="J47" s="574"/>
      <c r="K47" s="574"/>
      <c r="L47" s="575"/>
      <c r="M47" s="573"/>
      <c r="N47" s="574"/>
      <c r="O47" s="574"/>
      <c r="P47" s="574"/>
      <c r="Q47" s="574"/>
      <c r="R47" s="575"/>
      <c r="S47" s="573"/>
      <c r="T47" s="574"/>
      <c r="U47" s="574"/>
      <c r="V47" s="574"/>
      <c r="W47" s="574"/>
      <c r="X47" s="575"/>
      <c r="Y47" s="577"/>
      <c r="Z47" s="577"/>
      <c r="AA47" s="133" t="s">
        <v>28</v>
      </c>
      <c r="AB47" s="577"/>
      <c r="AC47" s="601"/>
      <c r="AD47" s="600"/>
      <c r="AE47" s="601"/>
      <c r="AF47" s="559"/>
      <c r="AG47" s="560"/>
      <c r="AH47" s="2"/>
    </row>
    <row r="48" spans="1:34" ht="12.75" customHeight="1">
      <c r="A48" s="566"/>
      <c r="B48" s="567"/>
      <c r="C48" s="570"/>
      <c r="D48" s="571"/>
      <c r="E48" s="571"/>
      <c r="F48" s="572"/>
      <c r="G48" s="630"/>
      <c r="H48" s="631"/>
      <c r="I48" s="570"/>
      <c r="J48" s="571"/>
      <c r="K48" s="571"/>
      <c r="L48" s="572"/>
      <c r="M48" s="570"/>
      <c r="N48" s="571"/>
      <c r="O48" s="571"/>
      <c r="P48" s="571"/>
      <c r="Q48" s="571"/>
      <c r="R48" s="572"/>
      <c r="S48" s="570"/>
      <c r="T48" s="571"/>
      <c r="U48" s="571"/>
      <c r="V48" s="571"/>
      <c r="W48" s="571"/>
      <c r="X48" s="572"/>
      <c r="Y48" s="576"/>
      <c r="Z48" s="576"/>
      <c r="AA48" s="132" t="s">
        <v>28</v>
      </c>
      <c r="AB48" s="576"/>
      <c r="AC48" s="591"/>
      <c r="AD48" s="598"/>
      <c r="AE48" s="599"/>
      <c r="AF48" s="561"/>
      <c r="AG48" s="562"/>
      <c r="AH48" s="2"/>
    </row>
    <row r="49" spans="1:34" ht="12.75" customHeight="1">
      <c r="A49" s="568"/>
      <c r="B49" s="569"/>
      <c r="C49" s="573"/>
      <c r="D49" s="574"/>
      <c r="E49" s="574"/>
      <c r="F49" s="575"/>
      <c r="G49" s="632"/>
      <c r="H49" s="633"/>
      <c r="I49" s="573"/>
      <c r="J49" s="574"/>
      <c r="K49" s="574"/>
      <c r="L49" s="575"/>
      <c r="M49" s="573"/>
      <c r="N49" s="574"/>
      <c r="O49" s="574"/>
      <c r="P49" s="574"/>
      <c r="Q49" s="574"/>
      <c r="R49" s="575"/>
      <c r="S49" s="573"/>
      <c r="T49" s="574"/>
      <c r="U49" s="574"/>
      <c r="V49" s="574"/>
      <c r="W49" s="574"/>
      <c r="X49" s="575"/>
      <c r="Y49" s="577"/>
      <c r="Z49" s="577"/>
      <c r="AA49" s="133" t="s">
        <v>28</v>
      </c>
      <c r="AB49" s="577"/>
      <c r="AC49" s="601"/>
      <c r="AD49" s="600"/>
      <c r="AE49" s="601"/>
      <c r="AF49" s="559"/>
      <c r="AG49" s="560"/>
      <c r="AH49" s="2"/>
    </row>
    <row r="50" spans="1:34" ht="26.25" customHeight="1">
      <c r="A50" s="563" t="s">
        <v>301</v>
      </c>
      <c r="B50" s="564"/>
      <c r="C50" s="564"/>
      <c r="D50" s="564"/>
      <c r="E50" s="564"/>
      <c r="F50" s="565"/>
      <c r="G50" s="412">
        <f>SUM(G32:G49)</f>
        <v>0</v>
      </c>
      <c r="H50" s="637"/>
      <c r="I50" s="638"/>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40"/>
      <c r="AH50" s="2"/>
    </row>
    <row r="51" spans="1:34" s="18" customFormat="1" ht="23.25" customHeight="1">
      <c r="A51" s="405" t="s">
        <v>31</v>
      </c>
      <c r="B51" s="406"/>
      <c r="C51" s="406"/>
      <c r="D51" s="406"/>
      <c r="E51" s="406"/>
      <c r="F51" s="407"/>
      <c r="G51" s="408">
        <f>IF(COUNT(G32:G49)=0,"",ROUNDDOWN(AVERAGE(G32:G49),0))</f>
      </c>
      <c r="H51" s="409"/>
      <c r="I51" s="634" t="s">
        <v>110</v>
      </c>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6"/>
      <c r="AH51" s="22"/>
    </row>
    <row r="52" spans="1:34" ht="23.25" customHeight="1">
      <c r="A52" s="84"/>
      <c r="B52" s="84"/>
      <c r="C52" s="2"/>
      <c r="D52" s="2"/>
      <c r="E52" s="2"/>
      <c r="F52" s="2"/>
      <c r="G52" s="84"/>
      <c r="H52" s="2"/>
      <c r="I52" s="2"/>
      <c r="J52" s="2"/>
      <c r="K52" s="2"/>
      <c r="L52" s="2"/>
      <c r="M52" s="2"/>
      <c r="N52" s="2"/>
      <c r="O52" s="2"/>
      <c r="P52" s="2"/>
      <c r="Q52" s="2"/>
      <c r="R52" s="2"/>
      <c r="S52" s="2"/>
      <c r="T52" s="2"/>
      <c r="U52" s="2"/>
      <c r="V52" s="2"/>
      <c r="W52" s="2"/>
      <c r="X52" s="3"/>
      <c r="Y52" s="3"/>
      <c r="Z52" s="3"/>
      <c r="AA52" s="2"/>
      <c r="AB52" s="2"/>
      <c r="AC52" s="2"/>
      <c r="AD52" s="2"/>
      <c r="AE52" s="2"/>
      <c r="AF52" s="2"/>
      <c r="AG52" s="2"/>
      <c r="AH52" s="2"/>
    </row>
    <row r="53" spans="1:34" ht="23.25" customHeight="1">
      <c r="A53" s="20"/>
      <c r="B53" s="20"/>
      <c r="C53" s="138" t="s">
        <v>263</v>
      </c>
      <c r="D53" s="21"/>
      <c r="E53" s="21"/>
      <c r="F53" s="21"/>
      <c r="G53" s="20"/>
      <c r="H53" s="22"/>
      <c r="I53" s="22"/>
      <c r="J53" s="22"/>
      <c r="K53" s="22"/>
      <c r="L53" s="22"/>
      <c r="M53" s="22"/>
      <c r="N53" s="22"/>
      <c r="O53" s="22"/>
      <c r="P53" s="22"/>
      <c r="Q53" s="22"/>
      <c r="R53" s="22"/>
      <c r="S53" s="22"/>
      <c r="T53" s="22"/>
      <c r="U53" s="22"/>
      <c r="V53" s="22"/>
      <c r="W53" s="22"/>
      <c r="X53" s="23"/>
      <c r="Y53" s="23"/>
      <c r="Z53" s="23"/>
      <c r="AA53" s="22"/>
      <c r="AB53" s="22"/>
      <c r="AC53" s="22"/>
      <c r="AD53" s="22"/>
      <c r="AE53" s="22"/>
      <c r="AF53" s="22"/>
      <c r="AG53" s="22"/>
      <c r="AH53" s="2"/>
    </row>
    <row r="54" spans="1:34" ht="23.25" customHeight="1">
      <c r="A54" s="20"/>
      <c r="B54" s="20"/>
      <c r="C54" s="22"/>
      <c r="D54" s="24"/>
      <c r="E54" s="24"/>
      <c r="F54" s="24"/>
      <c r="G54" s="22"/>
      <c r="H54" s="22"/>
      <c r="I54" s="22"/>
      <c r="J54" s="22"/>
      <c r="K54" s="22"/>
      <c r="L54" s="22"/>
      <c r="M54" s="22"/>
      <c r="N54" s="22"/>
      <c r="O54" s="22"/>
      <c r="P54" s="22"/>
      <c r="Q54" s="22"/>
      <c r="R54" s="22"/>
      <c r="S54" s="22"/>
      <c r="T54" s="22"/>
      <c r="U54" s="22"/>
      <c r="V54" s="22"/>
      <c r="W54" s="22"/>
      <c r="X54" s="23"/>
      <c r="Y54" s="23"/>
      <c r="Z54" s="23"/>
      <c r="AA54" s="22"/>
      <c r="AB54" s="22"/>
      <c r="AC54" s="22"/>
      <c r="AD54" s="22"/>
      <c r="AE54" s="22"/>
      <c r="AF54" s="22"/>
      <c r="AG54" s="22"/>
      <c r="AH54" s="2"/>
    </row>
    <row r="55" spans="1:34" ht="23.25" customHeight="1">
      <c r="A55" s="20"/>
      <c r="B55" s="20"/>
      <c r="C55" s="127" t="s">
        <v>264</v>
      </c>
      <c r="D55" s="95"/>
      <c r="E55" s="25"/>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2"/>
    </row>
    <row r="56" spans="1:34" ht="23.25" customHeight="1">
      <c r="A56" s="20"/>
      <c r="B56" s="20"/>
      <c r="C56" s="161" t="s">
        <v>356</v>
      </c>
      <c r="D56" s="161"/>
      <c r="E56" s="25"/>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2"/>
    </row>
    <row r="57" spans="1:34" ht="23.25" customHeight="1">
      <c r="A57" s="20"/>
      <c r="B57" s="20"/>
      <c r="C57" s="161"/>
      <c r="D57" s="161"/>
      <c r="E57" s="25"/>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2"/>
    </row>
    <row r="58" spans="1:34" ht="23.25" customHeight="1">
      <c r="A58" s="20"/>
      <c r="B58" s="20"/>
      <c r="C58" s="25"/>
      <c r="D58" s="25"/>
      <c r="E58" s="25"/>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2"/>
    </row>
    <row r="59" spans="1:35" s="11" customFormat="1" ht="18.75">
      <c r="A59" s="316" t="s">
        <v>185</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2"/>
      <c r="AI59" s="5"/>
    </row>
    <row r="60" spans="1:34" ht="17.25" customHeight="1">
      <c r="A60" s="84"/>
      <c r="B60" s="84"/>
      <c r="C60" s="2"/>
      <c r="D60" s="2"/>
      <c r="E60" s="2"/>
      <c r="F60" s="2"/>
      <c r="G60" s="84"/>
      <c r="H60" s="2"/>
      <c r="I60" s="2"/>
      <c r="J60" s="2"/>
      <c r="K60" s="2"/>
      <c r="L60" s="2"/>
      <c r="M60" s="2"/>
      <c r="N60" s="2"/>
      <c r="O60" s="2"/>
      <c r="P60" s="2"/>
      <c r="Q60" s="2"/>
      <c r="R60" s="2"/>
      <c r="S60" s="2"/>
      <c r="T60" s="2"/>
      <c r="U60" s="2"/>
      <c r="V60" s="2"/>
      <c r="W60" s="2"/>
      <c r="X60" s="3"/>
      <c r="Y60" s="3"/>
      <c r="Z60" s="3"/>
      <c r="AA60" s="2"/>
      <c r="AB60" s="2"/>
      <c r="AC60" s="2"/>
      <c r="AD60" s="2"/>
      <c r="AE60" s="2"/>
      <c r="AF60" s="2"/>
      <c r="AG60" s="2"/>
      <c r="AH60" s="2"/>
    </row>
    <row r="68" spans="42:44" ht="17.25" customHeight="1">
      <c r="AP68" s="5" t="s">
        <v>293</v>
      </c>
      <c r="AR68" s="5" t="s">
        <v>266</v>
      </c>
    </row>
    <row r="69" spans="42:44" ht="17.25" customHeight="1">
      <c r="AP69" s="5" t="s">
        <v>294</v>
      </c>
      <c r="AR69" s="5" t="s">
        <v>268</v>
      </c>
    </row>
    <row r="70" spans="42:44" ht="17.25" customHeight="1">
      <c r="AP70" s="5" t="s">
        <v>190</v>
      </c>
      <c r="AR70" s="5" t="s">
        <v>267</v>
      </c>
    </row>
    <row r="71" ht="10.5">
      <c r="AP71" s="5" t="s">
        <v>295</v>
      </c>
    </row>
  </sheetData>
  <sheetProtection sheet="1" objects="1" formatCells="0" selectLockedCells="1"/>
  <mergeCells count="153">
    <mergeCell ref="AF35:AG35"/>
    <mergeCell ref="AF36:AG36"/>
    <mergeCell ref="AF37:AG37"/>
    <mergeCell ref="G48:H49"/>
    <mergeCell ref="G50:H50"/>
    <mergeCell ref="I50:AG50"/>
    <mergeCell ref="G42:H43"/>
    <mergeCell ref="G44:H45"/>
    <mergeCell ref="G46:H47"/>
    <mergeCell ref="I42:L43"/>
    <mergeCell ref="G51:H51"/>
    <mergeCell ref="I51:AG51"/>
    <mergeCell ref="I48:L49"/>
    <mergeCell ref="Y49:Z49"/>
    <mergeCell ref="AB49:AC49"/>
    <mergeCell ref="AB48:AC48"/>
    <mergeCell ref="S48:X49"/>
    <mergeCell ref="M48:R49"/>
    <mergeCell ref="AD48:AE49"/>
    <mergeCell ref="AF48:AG48"/>
    <mergeCell ref="G30:H31"/>
    <mergeCell ref="G32:H33"/>
    <mergeCell ref="G34:H35"/>
    <mergeCell ref="G36:H37"/>
    <mergeCell ref="G38:H39"/>
    <mergeCell ref="G40:H41"/>
    <mergeCell ref="I30:L31"/>
    <mergeCell ref="I32:L33"/>
    <mergeCell ref="I34:L35"/>
    <mergeCell ref="I36:L37"/>
    <mergeCell ref="I38:L39"/>
    <mergeCell ref="I40:L41"/>
    <mergeCell ref="S34:X35"/>
    <mergeCell ref="S36:X37"/>
    <mergeCell ref="S38:X39"/>
    <mergeCell ref="I44:L45"/>
    <mergeCell ref="I46:L47"/>
    <mergeCell ref="M32:R33"/>
    <mergeCell ref="M34:R35"/>
    <mergeCell ref="M36:R37"/>
    <mergeCell ref="M38:R39"/>
    <mergeCell ref="M40:R41"/>
    <mergeCell ref="AF30:AG31"/>
    <mergeCell ref="Y30:AC30"/>
    <mergeCell ref="Y31:AC31"/>
    <mergeCell ref="AD30:AE31"/>
    <mergeCell ref="Y34:Z34"/>
    <mergeCell ref="AB34:AC34"/>
    <mergeCell ref="AD32:AE33"/>
    <mergeCell ref="AF32:AG32"/>
    <mergeCell ref="AF33:AG33"/>
    <mergeCell ref="AF34:AG34"/>
    <mergeCell ref="AD38:AE39"/>
    <mergeCell ref="A46:B47"/>
    <mergeCell ref="C46:F47"/>
    <mergeCell ref="M46:R47"/>
    <mergeCell ref="S46:X47"/>
    <mergeCell ref="C38:F39"/>
    <mergeCell ref="M42:R43"/>
    <mergeCell ref="M44:R45"/>
    <mergeCell ref="S40:X41"/>
    <mergeCell ref="AB44:AC44"/>
    <mergeCell ref="A30:B31"/>
    <mergeCell ref="C30:F31"/>
    <mergeCell ref="A34:B35"/>
    <mergeCell ref="C40:F41"/>
    <mergeCell ref="AD44:AE45"/>
    <mergeCell ref="AD42:AE43"/>
    <mergeCell ref="A38:B39"/>
    <mergeCell ref="M30:R31"/>
    <mergeCell ref="S30:X31"/>
    <mergeCell ref="S32:X33"/>
    <mergeCell ref="Y40:Z40"/>
    <mergeCell ref="A40:B41"/>
    <mergeCell ref="A36:B37"/>
    <mergeCell ref="C36:F37"/>
    <mergeCell ref="S42:X43"/>
    <mergeCell ref="A42:B43"/>
    <mergeCell ref="AB47:AC47"/>
    <mergeCell ref="AD46:AE47"/>
    <mergeCell ref="AF44:AG44"/>
    <mergeCell ref="AF45:AG45"/>
    <mergeCell ref="Y46:Z46"/>
    <mergeCell ref="AB46:AC46"/>
    <mergeCell ref="AF46:AG46"/>
    <mergeCell ref="AF47:AG47"/>
    <mergeCell ref="Y33:Z33"/>
    <mergeCell ref="AB33:AC33"/>
    <mergeCell ref="Y35:Z35"/>
    <mergeCell ref="AB35:AC35"/>
    <mergeCell ref="AB36:AC36"/>
    <mergeCell ref="Y44:Z44"/>
    <mergeCell ref="Y41:Z41"/>
    <mergeCell ref="AB41:AC41"/>
    <mergeCell ref="Y42:Z42"/>
    <mergeCell ref="AB43:AC43"/>
    <mergeCell ref="C44:F45"/>
    <mergeCell ref="C42:F43"/>
    <mergeCell ref="C34:F35"/>
    <mergeCell ref="Y43:Z43"/>
    <mergeCell ref="AB42:AC42"/>
    <mergeCell ref="Y45:Z45"/>
    <mergeCell ref="S44:X45"/>
    <mergeCell ref="AB45:AC45"/>
    <mergeCell ref="AB40:AC40"/>
    <mergeCell ref="Y39:Z39"/>
    <mergeCell ref="I22:AG23"/>
    <mergeCell ref="I24:AG27"/>
    <mergeCell ref="L13:O14"/>
    <mergeCell ref="Y38:Z38"/>
    <mergeCell ref="AD40:AE41"/>
    <mergeCell ref="Y37:Z37"/>
    <mergeCell ref="AB39:AC39"/>
    <mergeCell ref="AB38:AC38"/>
    <mergeCell ref="AB37:AC37"/>
    <mergeCell ref="AD34:AE35"/>
    <mergeCell ref="W9:AE10"/>
    <mergeCell ref="P13:Z14"/>
    <mergeCell ref="C29:F29"/>
    <mergeCell ref="Y36:Z36"/>
    <mergeCell ref="AB32:AC32"/>
    <mergeCell ref="Y32:Z32"/>
    <mergeCell ref="A24:H27"/>
    <mergeCell ref="I9:Q10"/>
    <mergeCell ref="AD36:AE37"/>
    <mergeCell ref="W11:AE11"/>
    <mergeCell ref="AA2:AG4"/>
    <mergeCell ref="A6:AG6"/>
    <mergeCell ref="P15:Z16"/>
    <mergeCell ref="T9:V10"/>
    <mergeCell ref="C32:F33"/>
    <mergeCell ref="C9:H10"/>
    <mergeCell ref="H13:K16"/>
    <mergeCell ref="L15:O16"/>
    <mergeCell ref="A29:B29"/>
    <mergeCell ref="A22:H23"/>
    <mergeCell ref="A59:AG59"/>
    <mergeCell ref="A50:F50"/>
    <mergeCell ref="A48:B49"/>
    <mergeCell ref="C48:F49"/>
    <mergeCell ref="Y48:Z48"/>
    <mergeCell ref="G29:H29"/>
    <mergeCell ref="A51:F51"/>
    <mergeCell ref="Y47:Z47"/>
    <mergeCell ref="A32:B33"/>
    <mergeCell ref="A44:B45"/>
    <mergeCell ref="AF49:AG49"/>
    <mergeCell ref="AF38:AG38"/>
    <mergeCell ref="AF39:AG39"/>
    <mergeCell ref="AF40:AG40"/>
    <mergeCell ref="AF41:AG41"/>
    <mergeCell ref="AF42:AG42"/>
    <mergeCell ref="AF43:AG43"/>
  </mergeCells>
  <conditionalFormatting sqref="A32 C32 I22 Y36:AG49 AD32 I24 AA32:AA49 Y32:AC33 Y34:Z49 I32 G32 I34:L49 A34:F49 G34 G36:H49 L32:M32 M34 M36 M38 M40 M42 M44 M46 M48 S32 S34 S36 S38 S40 S42 S44 S46 S48 AB34:AG49 AF32:AF49">
    <cfRule type="expression" priority="46" dxfId="5" stopIfTrue="1">
      <formula>$L$15="○"</formula>
    </cfRule>
    <cfRule type="expression" priority="47" dxfId="4" stopIfTrue="1">
      <formula>$L$13="○"</formula>
    </cfRule>
  </conditionalFormatting>
  <conditionalFormatting sqref="F55:AG58">
    <cfRule type="expression" priority="45" dxfId="166" stopIfTrue="1">
      <formula>$D$55="■"</formula>
    </cfRule>
  </conditionalFormatting>
  <dataValidations count="3">
    <dataValidation type="decimal" operator="greaterThan" allowBlank="1" showInputMessage="1" showErrorMessage="1" imeMode="off" sqref="G50">
      <formula1>0</formula1>
    </dataValidation>
    <dataValidation type="list" allowBlank="1" showInputMessage="1" showErrorMessage="1" sqref="L13:O16">
      <formula1>$AA$13:$AA$14</formula1>
    </dataValidation>
    <dataValidation type="list" allowBlank="1" showInputMessage="1" showErrorMessage="1" sqref="AF32:AG49">
      <formula1>$AR$68:$AR$71</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scale="75" r:id="rId2"/>
  <colBreaks count="1" manualBreakCount="1">
    <brk id="33" max="65535" man="1"/>
  </colBreaks>
  <drawing r:id="rId1"/>
</worksheet>
</file>

<file path=xl/worksheets/sheet9.xml><?xml version="1.0" encoding="utf-8"?>
<worksheet xmlns="http://schemas.openxmlformats.org/spreadsheetml/2006/main" xmlns:r="http://schemas.openxmlformats.org/officeDocument/2006/relationships">
  <sheetPr codeName="Sheet12">
    <tabColor rgb="FFFFFF00"/>
  </sheetPr>
  <dimension ref="A1:AL63"/>
  <sheetViews>
    <sheetView showGridLines="0" view="pageBreakPreview" zoomScaleSheetLayoutView="100" zoomScalePageLayoutView="0" workbookViewId="0" topLeftCell="A33">
      <selection activeCell="D44" sqref="D44:D45"/>
    </sheetView>
  </sheetViews>
  <sheetFormatPr defaultColWidth="6.57421875" defaultRowHeight="15"/>
  <cols>
    <col min="1" max="2" width="6.421875" style="11" customWidth="1"/>
    <col min="3" max="3" width="7.00390625" style="11" customWidth="1"/>
    <col min="4" max="13" width="6.421875" style="11" customWidth="1"/>
    <col min="14" max="14" width="2.421875" style="11" customWidth="1"/>
    <col min="15" max="15" width="0" style="11" hidden="1" customWidth="1"/>
    <col min="16" max="16384" width="6.421875" style="11" customWidth="1"/>
  </cols>
  <sheetData>
    <row r="1" spans="1:14" ht="24">
      <c r="A1" s="9"/>
      <c r="B1" s="9"/>
      <c r="C1" s="9"/>
      <c r="D1" s="9"/>
      <c r="E1" s="9"/>
      <c r="F1" s="9"/>
      <c r="G1" s="9"/>
      <c r="H1" s="9"/>
      <c r="I1" s="9"/>
      <c r="J1" s="9"/>
      <c r="K1" s="9"/>
      <c r="L1" s="9"/>
      <c r="M1" s="166" t="s">
        <v>379</v>
      </c>
      <c r="N1" s="9"/>
    </row>
    <row r="2" spans="1:14" ht="13.5" customHeight="1">
      <c r="A2" s="9"/>
      <c r="B2" s="9"/>
      <c r="C2" s="9"/>
      <c r="D2" s="9"/>
      <c r="E2" s="9"/>
      <c r="F2" s="9"/>
      <c r="G2" s="9"/>
      <c r="H2" s="9"/>
      <c r="I2" s="9"/>
      <c r="J2" s="9"/>
      <c r="K2" s="492" t="s">
        <v>174</v>
      </c>
      <c r="L2" s="492"/>
      <c r="M2" s="492"/>
      <c r="N2" s="9"/>
    </row>
    <row r="3" spans="1:14" ht="13.5" customHeight="1">
      <c r="A3" s="9"/>
      <c r="B3" s="9"/>
      <c r="C3" s="9"/>
      <c r="D3" s="9"/>
      <c r="E3" s="9"/>
      <c r="F3" s="9"/>
      <c r="G3" s="9"/>
      <c r="H3" s="9"/>
      <c r="I3" s="9"/>
      <c r="J3" s="9"/>
      <c r="K3" s="492"/>
      <c r="L3" s="492"/>
      <c r="M3" s="492"/>
      <c r="N3" s="9"/>
    </row>
    <row r="4" spans="1:14" ht="13.5">
      <c r="A4" s="9"/>
      <c r="B4" s="9"/>
      <c r="C4" s="9"/>
      <c r="D4" s="9"/>
      <c r="E4" s="9"/>
      <c r="F4" s="9"/>
      <c r="G4" s="9"/>
      <c r="H4" s="9"/>
      <c r="I4" s="9"/>
      <c r="J4" s="9"/>
      <c r="K4" s="492"/>
      <c r="L4" s="492"/>
      <c r="M4" s="492"/>
      <c r="N4" s="9"/>
    </row>
    <row r="5" spans="1:14" ht="13.5">
      <c r="A5" s="9"/>
      <c r="B5" s="9"/>
      <c r="C5" s="9"/>
      <c r="D5" s="9"/>
      <c r="E5" s="9"/>
      <c r="F5" s="9"/>
      <c r="G5" s="9"/>
      <c r="H5" s="9"/>
      <c r="I5" s="9"/>
      <c r="J5" s="9"/>
      <c r="K5" s="9"/>
      <c r="L5" s="9"/>
      <c r="M5" s="9"/>
      <c r="N5" s="9"/>
    </row>
    <row r="6" spans="1:14" ht="13.5">
      <c r="A6" s="9"/>
      <c r="B6" s="9"/>
      <c r="C6" s="9"/>
      <c r="D6" s="9"/>
      <c r="E6" s="9"/>
      <c r="F6" s="9"/>
      <c r="G6" s="9"/>
      <c r="H6" s="9"/>
      <c r="I6" s="9"/>
      <c r="J6" s="9"/>
      <c r="K6" s="9"/>
      <c r="L6" s="9"/>
      <c r="M6" s="9"/>
      <c r="N6" s="9"/>
    </row>
    <row r="7" spans="1:14" ht="17.25">
      <c r="A7" s="314" t="s">
        <v>238</v>
      </c>
      <c r="B7" s="314"/>
      <c r="C7" s="314"/>
      <c r="D7" s="314"/>
      <c r="E7" s="314"/>
      <c r="F7" s="314"/>
      <c r="G7" s="314"/>
      <c r="H7" s="314"/>
      <c r="I7" s="314"/>
      <c r="J7" s="314"/>
      <c r="K7" s="314"/>
      <c r="L7" s="314"/>
      <c r="M7" s="314"/>
      <c r="N7" s="9"/>
    </row>
    <row r="8" spans="1:14" ht="13.5">
      <c r="A8" s="31"/>
      <c r="B8" s="31"/>
      <c r="C8" s="31"/>
      <c r="D8" s="31"/>
      <c r="E8" s="31"/>
      <c r="F8" s="31"/>
      <c r="G8" s="31"/>
      <c r="H8" s="31"/>
      <c r="I8" s="31"/>
      <c r="J8" s="31"/>
      <c r="K8" s="31"/>
      <c r="L8" s="31"/>
      <c r="M8" s="31"/>
      <c r="N8" s="9"/>
    </row>
    <row r="9" spans="1:14" ht="13.5">
      <c r="A9" s="9"/>
      <c r="B9" s="9"/>
      <c r="C9" s="9"/>
      <c r="D9" s="9"/>
      <c r="E9" s="9"/>
      <c r="F9" s="9"/>
      <c r="G9" s="9"/>
      <c r="H9" s="9"/>
      <c r="I9" s="9"/>
      <c r="J9" s="9"/>
      <c r="K9" s="9"/>
      <c r="L9" s="9"/>
      <c r="M9" s="9"/>
      <c r="N9" s="9"/>
    </row>
    <row r="10" spans="1:14" ht="13.5" customHeight="1">
      <c r="A10" s="9"/>
      <c r="B10" s="353" t="s">
        <v>205</v>
      </c>
      <c r="C10" s="353"/>
      <c r="D10" s="648"/>
      <c r="E10" s="648"/>
      <c r="F10" s="648"/>
      <c r="G10" s="117"/>
      <c r="H10" s="551" t="s">
        <v>187</v>
      </c>
      <c r="I10" s="552"/>
      <c r="J10" s="648"/>
      <c r="K10" s="648"/>
      <c r="L10" s="648"/>
      <c r="M10" s="9"/>
      <c r="N10" s="9"/>
    </row>
    <row r="11" spans="1:14" ht="13.5" customHeight="1">
      <c r="A11" s="9"/>
      <c r="B11" s="353"/>
      <c r="C11" s="353"/>
      <c r="D11" s="648"/>
      <c r="E11" s="648"/>
      <c r="F11" s="648"/>
      <c r="G11" s="117"/>
      <c r="H11" s="553"/>
      <c r="I11" s="554"/>
      <c r="J11" s="648"/>
      <c r="K11" s="648"/>
      <c r="L11" s="648"/>
      <c r="M11" s="9"/>
      <c r="N11" s="9"/>
    </row>
    <row r="12" spans="1:14" ht="13.5" customHeight="1">
      <c r="A12" s="9"/>
      <c r="B12" s="353"/>
      <c r="C12" s="353"/>
      <c r="D12" s="648"/>
      <c r="E12" s="648"/>
      <c r="F12" s="648"/>
      <c r="G12" s="117"/>
      <c r="H12" s="555"/>
      <c r="I12" s="556"/>
      <c r="J12" s="648"/>
      <c r="K12" s="648"/>
      <c r="L12" s="648"/>
      <c r="M12" s="9"/>
      <c r="N12" s="9"/>
    </row>
    <row r="13" spans="1:14" ht="13.5" customHeight="1">
      <c r="A13" s="86"/>
      <c r="B13" s="102"/>
      <c r="C13" s="102"/>
      <c r="D13" s="96"/>
      <c r="E13" s="96"/>
      <c r="F13" s="96"/>
      <c r="G13" s="96"/>
      <c r="H13" s="96"/>
      <c r="I13" s="96"/>
      <c r="J13" s="96"/>
      <c r="K13" s="118" t="s">
        <v>206</v>
      </c>
      <c r="L13" s="96"/>
      <c r="M13" s="86"/>
      <c r="N13" s="9"/>
    </row>
    <row r="14" spans="1:14" ht="13.5" customHeight="1">
      <c r="A14" s="86"/>
      <c r="B14" s="102"/>
      <c r="C14" s="102"/>
      <c r="D14" s="96"/>
      <c r="E14" s="96"/>
      <c r="F14" s="96"/>
      <c r="G14" s="96"/>
      <c r="H14" s="96"/>
      <c r="I14" s="96"/>
      <c r="J14" s="96"/>
      <c r="K14" s="96"/>
      <c r="L14" s="96"/>
      <c r="M14" s="86"/>
      <c r="N14" s="9"/>
    </row>
    <row r="15" spans="1:14" ht="13.5" customHeight="1">
      <c r="A15" s="9"/>
      <c r="B15" s="646" t="s">
        <v>111</v>
      </c>
      <c r="C15" s="646"/>
      <c r="D15" s="647"/>
      <c r="E15" s="647"/>
      <c r="F15" s="641" t="s">
        <v>101</v>
      </c>
      <c r="G15" s="642"/>
      <c r="H15" s="642"/>
      <c r="I15" s="642"/>
      <c r="J15" s="642"/>
      <c r="K15" s="642"/>
      <c r="L15" s="642"/>
      <c r="M15" s="10" t="s">
        <v>105</v>
      </c>
      <c r="N15" s="9"/>
    </row>
    <row r="16" spans="1:14" ht="13.5" customHeight="1">
      <c r="A16" s="9"/>
      <c r="B16" s="646"/>
      <c r="C16" s="646"/>
      <c r="D16" s="647"/>
      <c r="E16" s="647"/>
      <c r="F16" s="641"/>
      <c r="G16" s="642"/>
      <c r="H16" s="642"/>
      <c r="I16" s="642"/>
      <c r="J16" s="642"/>
      <c r="K16" s="642"/>
      <c r="L16" s="642"/>
      <c r="M16" s="10"/>
      <c r="N16" s="9"/>
    </row>
    <row r="17" spans="1:14" ht="13.5">
      <c r="A17" s="9"/>
      <c r="B17" s="646"/>
      <c r="C17" s="646"/>
      <c r="D17" s="647"/>
      <c r="E17" s="647"/>
      <c r="F17" s="642"/>
      <c r="G17" s="642"/>
      <c r="H17" s="642"/>
      <c r="I17" s="642"/>
      <c r="J17" s="642"/>
      <c r="K17" s="642"/>
      <c r="L17" s="642"/>
      <c r="M17" s="10"/>
      <c r="N17" s="9"/>
    </row>
    <row r="18" spans="1:14" ht="13.5">
      <c r="A18" s="9"/>
      <c r="B18" s="646"/>
      <c r="C18" s="646"/>
      <c r="D18" s="647"/>
      <c r="E18" s="647"/>
      <c r="F18" s="641" t="s">
        <v>106</v>
      </c>
      <c r="G18" s="642"/>
      <c r="H18" s="642"/>
      <c r="I18" s="642"/>
      <c r="J18" s="642"/>
      <c r="K18" s="642"/>
      <c r="L18" s="642"/>
      <c r="M18" s="10" t="s">
        <v>105</v>
      </c>
      <c r="N18" s="9"/>
    </row>
    <row r="19" spans="1:14" ht="13.5">
      <c r="A19" s="9"/>
      <c r="B19" s="646"/>
      <c r="C19" s="646"/>
      <c r="D19" s="647"/>
      <c r="E19" s="647"/>
      <c r="F19" s="641"/>
      <c r="G19" s="642"/>
      <c r="H19" s="642"/>
      <c r="I19" s="642"/>
      <c r="J19" s="642"/>
      <c r="K19" s="642"/>
      <c r="L19" s="642"/>
      <c r="M19" s="10"/>
      <c r="N19" s="9"/>
    </row>
    <row r="20" spans="1:38" ht="13.5">
      <c r="A20" s="9"/>
      <c r="B20" s="646"/>
      <c r="C20" s="646"/>
      <c r="D20" s="647"/>
      <c r="E20" s="647"/>
      <c r="F20" s="642"/>
      <c r="G20" s="642"/>
      <c r="H20" s="642"/>
      <c r="I20" s="642"/>
      <c r="J20" s="642"/>
      <c r="K20" s="642"/>
      <c r="L20" s="642"/>
      <c r="M20" s="9"/>
      <c r="N20" s="9"/>
      <c r="AL20" s="9"/>
    </row>
    <row r="21" spans="1:14" ht="13.5">
      <c r="A21" s="9"/>
      <c r="B21" s="13"/>
      <c r="C21" s="13"/>
      <c r="D21" s="32" t="str">
        <f>IF(COUNTBLANK(D15:E20)=12,"　↑　該当する方に○",IF(COUNTBLANK(D15:E20)=10,"　↑　どちらか一方に○",""))</f>
        <v>　↑　該当する方に○</v>
      </c>
      <c r="E21" s="33"/>
      <c r="F21" s="13"/>
      <c r="G21" s="13"/>
      <c r="H21" s="13"/>
      <c r="I21" s="13"/>
      <c r="J21" s="13"/>
      <c r="K21" s="13"/>
      <c r="L21" s="13"/>
      <c r="M21" s="9"/>
      <c r="N21" s="9"/>
    </row>
    <row r="22" spans="1:14" ht="13.5">
      <c r="A22" s="9"/>
      <c r="B22" s="13"/>
      <c r="C22" s="13"/>
      <c r="D22" s="13"/>
      <c r="E22" s="13"/>
      <c r="F22" s="13"/>
      <c r="G22" s="13"/>
      <c r="H22" s="13"/>
      <c r="I22" s="13"/>
      <c r="J22" s="13"/>
      <c r="K22" s="13"/>
      <c r="L22" s="13"/>
      <c r="M22" s="9"/>
      <c r="N22" s="9"/>
    </row>
    <row r="23" spans="1:14" ht="13.5">
      <c r="A23" s="9"/>
      <c r="B23" s="13"/>
      <c r="C23" s="13"/>
      <c r="D23" s="13"/>
      <c r="E23" s="13"/>
      <c r="F23" s="13"/>
      <c r="G23" s="13"/>
      <c r="H23" s="13"/>
      <c r="I23" s="13"/>
      <c r="J23" s="13"/>
      <c r="K23" s="13"/>
      <c r="L23" s="13"/>
      <c r="M23" s="9"/>
      <c r="N23" s="9"/>
    </row>
    <row r="24" spans="1:14" ht="13.5">
      <c r="A24" s="9"/>
      <c r="B24" s="13"/>
      <c r="C24" s="13"/>
      <c r="D24" s="13"/>
      <c r="E24" s="13"/>
      <c r="F24" s="13"/>
      <c r="G24" s="13"/>
      <c r="H24" s="13"/>
      <c r="I24" s="13"/>
      <c r="J24" s="13"/>
      <c r="K24" s="13"/>
      <c r="L24" s="13"/>
      <c r="M24" s="9"/>
      <c r="N24" s="9"/>
    </row>
    <row r="25" spans="1:14" ht="13.5">
      <c r="A25" s="9"/>
      <c r="B25" s="13"/>
      <c r="C25" s="13"/>
      <c r="D25" s="13"/>
      <c r="E25" s="13"/>
      <c r="F25" s="13"/>
      <c r="G25" s="13"/>
      <c r="H25" s="13"/>
      <c r="I25" s="13"/>
      <c r="J25" s="13"/>
      <c r="K25" s="13"/>
      <c r="L25" s="13"/>
      <c r="M25" s="9"/>
      <c r="N25" s="9"/>
    </row>
    <row r="26" spans="1:14" ht="13.5">
      <c r="A26" s="9"/>
      <c r="B26" s="13" t="s">
        <v>38</v>
      </c>
      <c r="C26" s="13"/>
      <c r="D26" s="13"/>
      <c r="E26" s="13"/>
      <c r="F26" s="13"/>
      <c r="G26" s="13"/>
      <c r="H26" s="13"/>
      <c r="I26" s="13"/>
      <c r="J26" s="13"/>
      <c r="K26" s="13"/>
      <c r="L26" s="13"/>
      <c r="M26" s="9"/>
      <c r="N26" s="9"/>
    </row>
    <row r="27" spans="1:14" ht="13.5">
      <c r="A27" s="9"/>
      <c r="B27" s="643" t="s">
        <v>406</v>
      </c>
      <c r="C27" s="644"/>
      <c r="D27" s="468"/>
      <c r="E27" s="469"/>
      <c r="F27" s="469"/>
      <c r="G27" s="469"/>
      <c r="H27" s="469"/>
      <c r="I27" s="469"/>
      <c r="J27" s="469"/>
      <c r="K27" s="469"/>
      <c r="L27" s="470"/>
      <c r="M27" s="9"/>
      <c r="N27" s="9"/>
    </row>
    <row r="28" spans="1:14" ht="13.5">
      <c r="A28" s="9"/>
      <c r="B28" s="644"/>
      <c r="C28" s="644"/>
      <c r="D28" s="474"/>
      <c r="E28" s="475"/>
      <c r="F28" s="475"/>
      <c r="G28" s="475"/>
      <c r="H28" s="475"/>
      <c r="I28" s="475"/>
      <c r="J28" s="475"/>
      <c r="K28" s="475"/>
      <c r="L28" s="476"/>
      <c r="M28" s="9"/>
      <c r="N28" s="9"/>
    </row>
    <row r="29" spans="1:14" ht="13.5">
      <c r="A29" s="9"/>
      <c r="B29" s="644" t="s">
        <v>261</v>
      </c>
      <c r="C29" s="644"/>
      <c r="D29" s="468"/>
      <c r="E29" s="469"/>
      <c r="F29" s="469"/>
      <c r="G29" s="469"/>
      <c r="H29" s="469"/>
      <c r="I29" s="469"/>
      <c r="J29" s="469"/>
      <c r="K29" s="469"/>
      <c r="L29" s="470"/>
      <c r="M29" s="9"/>
      <c r="N29" s="9"/>
    </row>
    <row r="30" spans="1:14" ht="13.5">
      <c r="A30" s="9"/>
      <c r="B30" s="644"/>
      <c r="C30" s="644"/>
      <c r="D30" s="474"/>
      <c r="E30" s="475"/>
      <c r="F30" s="475"/>
      <c r="G30" s="475"/>
      <c r="H30" s="475"/>
      <c r="I30" s="475"/>
      <c r="J30" s="475"/>
      <c r="K30" s="475"/>
      <c r="L30" s="476"/>
      <c r="M30" s="9"/>
      <c r="N30" s="9"/>
    </row>
    <row r="31" spans="1:14" ht="13.5">
      <c r="A31" s="9"/>
      <c r="B31" s="644" t="s">
        <v>34</v>
      </c>
      <c r="C31" s="644"/>
      <c r="D31" s="148"/>
      <c r="E31" s="480" t="s">
        <v>85</v>
      </c>
      <c r="F31" s="481"/>
      <c r="G31" s="480" t="s">
        <v>86</v>
      </c>
      <c r="H31" s="481"/>
      <c r="I31" s="480" t="s">
        <v>87</v>
      </c>
      <c r="J31" s="481"/>
      <c r="K31" s="503" t="s">
        <v>160</v>
      </c>
      <c r="L31" s="504"/>
      <c r="M31" s="9"/>
      <c r="N31" s="9"/>
    </row>
    <row r="32" spans="1:14" ht="13.5">
      <c r="A32" s="9"/>
      <c r="B32" s="644"/>
      <c r="C32" s="644"/>
      <c r="D32" s="149"/>
      <c r="E32" s="323"/>
      <c r="F32" s="326"/>
      <c r="G32" s="323"/>
      <c r="H32" s="326"/>
      <c r="I32" s="323"/>
      <c r="J32" s="326"/>
      <c r="K32" s="505"/>
      <c r="L32" s="506"/>
      <c r="M32" s="9"/>
      <c r="N32" s="9"/>
    </row>
    <row r="33" spans="1:14" ht="13.5">
      <c r="A33" s="9"/>
      <c r="B33" s="644"/>
      <c r="C33" s="644"/>
      <c r="D33" s="149"/>
      <c r="E33" s="323" t="s">
        <v>85</v>
      </c>
      <c r="F33" s="326"/>
      <c r="G33" s="323" t="s">
        <v>86</v>
      </c>
      <c r="H33" s="326"/>
      <c r="I33" s="323" t="s">
        <v>87</v>
      </c>
      <c r="J33" s="326"/>
      <c r="K33" s="505" t="s">
        <v>161</v>
      </c>
      <c r="L33" s="506"/>
      <c r="M33" s="9"/>
      <c r="N33" s="9"/>
    </row>
    <row r="34" spans="1:14" ht="13.5">
      <c r="A34" s="9"/>
      <c r="B34" s="644"/>
      <c r="C34" s="644"/>
      <c r="D34" s="150"/>
      <c r="E34" s="520"/>
      <c r="F34" s="491"/>
      <c r="G34" s="520"/>
      <c r="H34" s="491"/>
      <c r="I34" s="520"/>
      <c r="J34" s="491"/>
      <c r="K34" s="507"/>
      <c r="L34" s="508"/>
      <c r="M34" s="9"/>
      <c r="N34" s="9"/>
    </row>
    <row r="35" spans="1:14" ht="13.5">
      <c r="A35" s="9"/>
      <c r="B35" s="649" t="s">
        <v>272</v>
      </c>
      <c r="C35" s="650"/>
      <c r="D35" s="479"/>
      <c r="E35" s="323" t="s">
        <v>85</v>
      </c>
      <c r="F35" s="326"/>
      <c r="G35" s="323" t="s">
        <v>86</v>
      </c>
      <c r="H35" s="326"/>
      <c r="I35" s="323" t="s">
        <v>87</v>
      </c>
      <c r="J35" s="326"/>
      <c r="K35" s="505" t="s">
        <v>88</v>
      </c>
      <c r="L35" s="506"/>
      <c r="M35" s="9"/>
      <c r="N35" s="9"/>
    </row>
    <row r="36" spans="1:14" ht="13.5">
      <c r="A36" s="9"/>
      <c r="B36" s="650"/>
      <c r="C36" s="650"/>
      <c r="D36" s="521"/>
      <c r="E36" s="520"/>
      <c r="F36" s="491"/>
      <c r="G36" s="520"/>
      <c r="H36" s="491"/>
      <c r="I36" s="520"/>
      <c r="J36" s="491"/>
      <c r="K36" s="507"/>
      <c r="L36" s="508"/>
      <c r="M36" s="9"/>
      <c r="N36" s="9"/>
    </row>
    <row r="37" spans="1:14" ht="13.5" customHeight="1">
      <c r="A37" s="9"/>
      <c r="B37" s="645" t="s">
        <v>211</v>
      </c>
      <c r="C37" s="644"/>
      <c r="D37" s="468"/>
      <c r="E37" s="469"/>
      <c r="F37" s="469"/>
      <c r="G37" s="469"/>
      <c r="H37" s="469"/>
      <c r="I37" s="469"/>
      <c r="J37" s="469"/>
      <c r="K37" s="469"/>
      <c r="L37" s="470"/>
      <c r="M37" s="9"/>
      <c r="N37" s="9"/>
    </row>
    <row r="38" spans="1:14" ht="13.5">
      <c r="A38" s="9"/>
      <c r="B38" s="644"/>
      <c r="C38" s="644"/>
      <c r="D38" s="474"/>
      <c r="E38" s="475"/>
      <c r="F38" s="475"/>
      <c r="G38" s="475"/>
      <c r="H38" s="475"/>
      <c r="I38" s="475"/>
      <c r="J38" s="475"/>
      <c r="K38" s="475"/>
      <c r="L38" s="476"/>
      <c r="M38" s="9"/>
      <c r="N38" s="9"/>
    </row>
    <row r="39" spans="1:14" ht="13.5" customHeight="1">
      <c r="A39" s="9"/>
      <c r="B39" s="487" t="s">
        <v>36</v>
      </c>
      <c r="C39" s="488"/>
      <c r="D39" s="468"/>
      <c r="E39" s="469"/>
      <c r="F39" s="469"/>
      <c r="G39" s="469"/>
      <c r="H39" s="469"/>
      <c r="I39" s="469"/>
      <c r="J39" s="469"/>
      <c r="K39" s="469"/>
      <c r="L39" s="470"/>
      <c r="M39" s="9"/>
      <c r="N39" s="9"/>
    </row>
    <row r="40" spans="1:14" ht="13.5" customHeight="1">
      <c r="A40" s="9"/>
      <c r="B40" s="489"/>
      <c r="C40" s="490"/>
      <c r="D40" s="471"/>
      <c r="E40" s="472"/>
      <c r="F40" s="472"/>
      <c r="G40" s="472"/>
      <c r="H40" s="472"/>
      <c r="I40" s="472"/>
      <c r="J40" s="472"/>
      <c r="K40" s="472"/>
      <c r="L40" s="473"/>
      <c r="M40" s="9"/>
      <c r="N40" s="9"/>
    </row>
    <row r="41" spans="1:14" ht="13.5">
      <c r="A41" s="9"/>
      <c r="B41" s="482" t="s">
        <v>92</v>
      </c>
      <c r="C41" s="483"/>
      <c r="D41" s="471"/>
      <c r="E41" s="472"/>
      <c r="F41" s="472"/>
      <c r="G41" s="472"/>
      <c r="H41" s="472"/>
      <c r="I41" s="472"/>
      <c r="J41" s="472"/>
      <c r="K41" s="472"/>
      <c r="L41" s="473"/>
      <c r="M41" s="9"/>
      <c r="N41" s="9"/>
    </row>
    <row r="42" spans="1:14" ht="13.5">
      <c r="A42" s="9"/>
      <c r="B42" s="484"/>
      <c r="C42" s="483"/>
      <c r="D42" s="471"/>
      <c r="E42" s="472"/>
      <c r="F42" s="472"/>
      <c r="G42" s="472"/>
      <c r="H42" s="472"/>
      <c r="I42" s="472"/>
      <c r="J42" s="472"/>
      <c r="K42" s="472"/>
      <c r="L42" s="473"/>
      <c r="M42" s="9"/>
      <c r="N42" s="9"/>
    </row>
    <row r="43" spans="1:14" ht="13.5">
      <c r="A43" s="9"/>
      <c r="B43" s="485"/>
      <c r="C43" s="486"/>
      <c r="D43" s="474"/>
      <c r="E43" s="475"/>
      <c r="F43" s="475"/>
      <c r="G43" s="475"/>
      <c r="H43" s="475"/>
      <c r="I43" s="475"/>
      <c r="J43" s="475"/>
      <c r="K43" s="475"/>
      <c r="L43" s="476"/>
      <c r="M43" s="9"/>
      <c r="N43" s="9"/>
    </row>
    <row r="44" spans="1:15" ht="13.5" customHeight="1">
      <c r="A44" s="9"/>
      <c r="B44" s="644" t="s">
        <v>265</v>
      </c>
      <c r="C44" s="644"/>
      <c r="D44" s="651"/>
      <c r="E44" s="668" t="s">
        <v>266</v>
      </c>
      <c r="F44" s="668"/>
      <c r="G44" s="668"/>
      <c r="H44" s="659" t="s">
        <v>339</v>
      </c>
      <c r="I44" s="660"/>
      <c r="J44" s="660"/>
      <c r="K44" s="660"/>
      <c r="L44" s="661"/>
      <c r="M44" s="9"/>
      <c r="N44" s="9"/>
      <c r="O44" s="11">
        <f>IF(D44="○",IF(D46="",IF(D48="","●",""),""),"")</f>
      </c>
    </row>
    <row r="45" spans="1:14" ht="13.5" customHeight="1">
      <c r="A45" s="9"/>
      <c r="B45" s="644"/>
      <c r="C45" s="644"/>
      <c r="D45" s="652"/>
      <c r="E45" s="668"/>
      <c r="F45" s="668"/>
      <c r="G45" s="668"/>
      <c r="H45" s="662"/>
      <c r="I45" s="663"/>
      <c r="J45" s="663"/>
      <c r="K45" s="663"/>
      <c r="L45" s="664"/>
      <c r="M45" s="9"/>
      <c r="N45" s="9"/>
    </row>
    <row r="46" spans="1:14" ht="13.5" customHeight="1">
      <c r="A46" s="9"/>
      <c r="B46" s="644"/>
      <c r="C46" s="644"/>
      <c r="D46" s="651"/>
      <c r="E46" s="653" t="s">
        <v>268</v>
      </c>
      <c r="F46" s="654"/>
      <c r="G46" s="655"/>
      <c r="H46" s="662"/>
      <c r="I46" s="663"/>
      <c r="J46" s="663"/>
      <c r="K46" s="663"/>
      <c r="L46" s="664"/>
      <c r="M46" s="9"/>
      <c r="N46" s="9"/>
    </row>
    <row r="47" spans="1:14" ht="13.5" customHeight="1">
      <c r="A47" s="9"/>
      <c r="B47" s="644"/>
      <c r="C47" s="644"/>
      <c r="D47" s="652"/>
      <c r="E47" s="656"/>
      <c r="F47" s="657"/>
      <c r="G47" s="658"/>
      <c r="H47" s="662"/>
      <c r="I47" s="663"/>
      <c r="J47" s="663"/>
      <c r="K47" s="663"/>
      <c r="L47" s="664"/>
      <c r="M47" s="9"/>
      <c r="N47" s="9"/>
    </row>
    <row r="48" spans="1:14" ht="13.5" customHeight="1">
      <c r="A48" s="9"/>
      <c r="B48" s="644"/>
      <c r="C48" s="644"/>
      <c r="D48" s="651"/>
      <c r="E48" s="653" t="s">
        <v>267</v>
      </c>
      <c r="F48" s="654"/>
      <c r="G48" s="655"/>
      <c r="H48" s="662"/>
      <c r="I48" s="663"/>
      <c r="J48" s="663"/>
      <c r="K48" s="663"/>
      <c r="L48" s="664"/>
      <c r="M48" s="9"/>
      <c r="N48" s="9"/>
    </row>
    <row r="49" spans="1:14" ht="13.5" customHeight="1">
      <c r="A49" s="9"/>
      <c r="B49" s="644"/>
      <c r="C49" s="644"/>
      <c r="D49" s="652"/>
      <c r="E49" s="656"/>
      <c r="F49" s="657"/>
      <c r="G49" s="658"/>
      <c r="H49" s="665"/>
      <c r="I49" s="666"/>
      <c r="J49" s="666"/>
      <c r="K49" s="666"/>
      <c r="L49" s="667"/>
      <c r="M49" s="9"/>
      <c r="N49" s="9"/>
    </row>
    <row r="50" spans="1:14" ht="13.5">
      <c r="A50" s="9"/>
      <c r="B50" s="679" t="s">
        <v>409</v>
      </c>
      <c r="C50" s="680"/>
      <c r="D50" s="184"/>
      <c r="E50" s="685" t="s">
        <v>85</v>
      </c>
      <c r="F50" s="670"/>
      <c r="G50" s="685" t="s">
        <v>86</v>
      </c>
      <c r="H50" s="670"/>
      <c r="I50" s="685" t="s">
        <v>87</v>
      </c>
      <c r="J50" s="670"/>
      <c r="K50" s="672" t="s">
        <v>160</v>
      </c>
      <c r="L50" s="673"/>
      <c r="M50" s="9"/>
      <c r="N50" s="9"/>
    </row>
    <row r="51" spans="1:14" ht="13.5">
      <c r="A51" s="9"/>
      <c r="B51" s="681"/>
      <c r="C51" s="682"/>
      <c r="D51" s="185"/>
      <c r="E51" s="676"/>
      <c r="F51" s="671"/>
      <c r="G51" s="676"/>
      <c r="H51" s="671"/>
      <c r="I51" s="676"/>
      <c r="J51" s="671"/>
      <c r="K51" s="674"/>
      <c r="L51" s="675"/>
      <c r="M51" s="9"/>
      <c r="N51" s="9"/>
    </row>
    <row r="52" spans="1:14" ht="13.5">
      <c r="A52" s="9"/>
      <c r="B52" s="681"/>
      <c r="C52" s="682"/>
      <c r="D52" s="185"/>
      <c r="E52" s="676" t="s">
        <v>85</v>
      </c>
      <c r="F52" s="671"/>
      <c r="G52" s="676" t="s">
        <v>86</v>
      </c>
      <c r="H52" s="671"/>
      <c r="I52" s="676" t="s">
        <v>87</v>
      </c>
      <c r="J52" s="671"/>
      <c r="K52" s="674" t="s">
        <v>161</v>
      </c>
      <c r="L52" s="675"/>
      <c r="M52" s="9"/>
      <c r="N52" s="9"/>
    </row>
    <row r="53" spans="1:14" ht="13.5">
      <c r="A53" s="9"/>
      <c r="B53" s="683"/>
      <c r="C53" s="684"/>
      <c r="D53" s="186"/>
      <c r="E53" s="677"/>
      <c r="F53" s="678"/>
      <c r="G53" s="677"/>
      <c r="H53" s="678"/>
      <c r="I53" s="677"/>
      <c r="J53" s="678"/>
      <c r="K53" s="686"/>
      <c r="L53" s="687"/>
      <c r="M53" s="9"/>
      <c r="N53" s="9"/>
    </row>
    <row r="54" spans="1:14" ht="13.5">
      <c r="A54" s="9"/>
      <c r="B54" s="9"/>
      <c r="C54" s="9"/>
      <c r="D54" s="9"/>
      <c r="E54" s="9"/>
      <c r="F54" s="9"/>
      <c r="G54" s="9"/>
      <c r="H54" s="9"/>
      <c r="I54" s="9"/>
      <c r="J54" s="9"/>
      <c r="K54" s="9"/>
      <c r="L54" s="9"/>
      <c r="M54" s="9"/>
      <c r="N54" s="9"/>
    </row>
    <row r="55" spans="1:14" s="35" customFormat="1" ht="14.25">
      <c r="A55" s="22"/>
      <c r="B55" s="138" t="s">
        <v>263</v>
      </c>
      <c r="C55" s="34"/>
      <c r="D55" s="34"/>
      <c r="E55" s="34"/>
      <c r="F55" s="34"/>
      <c r="G55" s="34"/>
      <c r="H55" s="34"/>
      <c r="I55" s="34"/>
      <c r="J55" s="34"/>
      <c r="K55" s="34"/>
      <c r="L55" s="34"/>
      <c r="M55" s="34"/>
      <c r="N55" s="34"/>
    </row>
    <row r="56" spans="1:14" s="35" customFormat="1" ht="14.25" customHeight="1">
      <c r="A56" s="95"/>
      <c r="B56" s="22"/>
      <c r="C56" s="94"/>
      <c r="D56" s="94"/>
      <c r="E56" s="94"/>
      <c r="F56" s="94"/>
      <c r="G56" s="94"/>
      <c r="H56" s="94"/>
      <c r="I56" s="94"/>
      <c r="J56" s="94"/>
      <c r="K56" s="94"/>
      <c r="L56" s="94"/>
      <c r="M56" s="94"/>
      <c r="N56" s="34"/>
    </row>
    <row r="57" spans="1:14" s="35" customFormat="1" ht="14.25" customHeight="1">
      <c r="A57" s="20"/>
      <c r="B57" s="669" t="s">
        <v>307</v>
      </c>
      <c r="C57" s="669"/>
      <c r="D57" s="669"/>
      <c r="E57" s="669"/>
      <c r="F57" s="669"/>
      <c r="G57" s="669"/>
      <c r="H57" s="669"/>
      <c r="I57" s="669"/>
      <c r="J57" s="669"/>
      <c r="K57" s="669"/>
      <c r="L57" s="669"/>
      <c r="M57" s="669"/>
      <c r="N57" s="34"/>
    </row>
    <row r="58" spans="1:14" s="35" customFormat="1" ht="14.25" customHeight="1">
      <c r="A58" s="20"/>
      <c r="B58" s="161" t="s">
        <v>356</v>
      </c>
      <c r="C58" s="125"/>
      <c r="D58" s="125"/>
      <c r="E58" s="125"/>
      <c r="F58" s="125"/>
      <c r="G58" s="125"/>
      <c r="H58" s="125"/>
      <c r="I58" s="125"/>
      <c r="J58" s="125"/>
      <c r="K58" s="125"/>
      <c r="L58" s="125"/>
      <c r="M58" s="125"/>
      <c r="N58" s="34"/>
    </row>
    <row r="59" spans="1:14" s="35" customFormat="1" ht="14.25">
      <c r="A59" s="138"/>
      <c r="B59" s="34"/>
      <c r="C59" s="34"/>
      <c r="D59" s="34"/>
      <c r="E59" s="34"/>
      <c r="F59" s="34"/>
      <c r="G59" s="34"/>
      <c r="H59" s="34"/>
      <c r="I59" s="34"/>
      <c r="J59" s="34"/>
      <c r="K59" s="34"/>
      <c r="L59" s="34"/>
      <c r="M59" s="34"/>
      <c r="N59" s="34"/>
    </row>
    <row r="60" spans="1:14" s="35" customFormat="1" ht="14.25" customHeight="1">
      <c r="A60" s="95"/>
      <c r="B60" s="94"/>
      <c r="C60" s="94"/>
      <c r="D60" s="94"/>
      <c r="E60" s="94"/>
      <c r="F60" s="94"/>
      <c r="G60" s="94"/>
      <c r="H60" s="94"/>
      <c r="I60" s="94"/>
      <c r="J60" s="94"/>
      <c r="K60" s="94"/>
      <c r="L60" s="94"/>
      <c r="M60" s="94"/>
      <c r="N60" s="34"/>
    </row>
    <row r="61" spans="1:14" s="35" customFormat="1" ht="14.25">
      <c r="A61" s="95"/>
      <c r="B61" s="125"/>
      <c r="C61" s="125"/>
      <c r="D61" s="125"/>
      <c r="E61" s="125"/>
      <c r="F61" s="125"/>
      <c r="G61" s="125"/>
      <c r="H61" s="125"/>
      <c r="I61" s="125"/>
      <c r="J61" s="125"/>
      <c r="K61" s="125"/>
      <c r="L61" s="125"/>
      <c r="M61" s="125"/>
      <c r="N61" s="34"/>
    </row>
    <row r="62" spans="1:14" ht="18.75">
      <c r="A62" s="316" t="s">
        <v>185</v>
      </c>
      <c r="B62" s="316"/>
      <c r="C62" s="316"/>
      <c r="D62" s="316"/>
      <c r="E62" s="316"/>
      <c r="F62" s="316"/>
      <c r="G62" s="316"/>
      <c r="H62" s="316"/>
      <c r="I62" s="316"/>
      <c r="J62" s="316"/>
      <c r="K62" s="316"/>
      <c r="L62" s="316"/>
      <c r="M62" s="316"/>
      <c r="N62" s="9"/>
    </row>
    <row r="63" spans="1:14" ht="13.5">
      <c r="A63" s="9"/>
      <c r="B63" s="9"/>
      <c r="C63" s="9"/>
      <c r="D63" s="9"/>
      <c r="E63" s="9"/>
      <c r="F63" s="9"/>
      <c r="G63" s="9"/>
      <c r="H63" s="9"/>
      <c r="I63" s="9"/>
      <c r="J63" s="9"/>
      <c r="K63" s="9"/>
      <c r="L63" s="9"/>
      <c r="M63" s="9"/>
      <c r="N63" s="9"/>
    </row>
  </sheetData>
  <sheetProtection sheet="1" objects="1" formatCells="0" selectLockedCells="1"/>
  <mergeCells count="69">
    <mergeCell ref="E50:E51"/>
    <mergeCell ref="J52:J53"/>
    <mergeCell ref="K52:L53"/>
    <mergeCell ref="H50:H51"/>
    <mergeCell ref="I50:I51"/>
    <mergeCell ref="F50:F51"/>
    <mergeCell ref="G50:G51"/>
    <mergeCell ref="E46:G47"/>
    <mergeCell ref="B57:M57"/>
    <mergeCell ref="J50:J51"/>
    <mergeCell ref="K50:L51"/>
    <mergeCell ref="E52:E53"/>
    <mergeCell ref="F52:F53"/>
    <mergeCell ref="G52:G53"/>
    <mergeCell ref="H52:H53"/>
    <mergeCell ref="I52:I53"/>
    <mergeCell ref="B50:C53"/>
    <mergeCell ref="J35:J36"/>
    <mergeCell ref="K35:L36"/>
    <mergeCell ref="B44:C49"/>
    <mergeCell ref="D44:D45"/>
    <mergeCell ref="D46:D47"/>
    <mergeCell ref="D48:D49"/>
    <mergeCell ref="E48:G49"/>
    <mergeCell ref="H44:L49"/>
    <mergeCell ref="E44:G45"/>
    <mergeCell ref="E35:E36"/>
    <mergeCell ref="I31:I32"/>
    <mergeCell ref="H33:H34"/>
    <mergeCell ref="I33:I34"/>
    <mergeCell ref="G35:G36"/>
    <mergeCell ref="H35:H36"/>
    <mergeCell ref="I35:I36"/>
    <mergeCell ref="B35:C36"/>
    <mergeCell ref="E31:E32"/>
    <mergeCell ref="F31:F32"/>
    <mergeCell ref="G31:G32"/>
    <mergeCell ref="D35:D36"/>
    <mergeCell ref="F35:F36"/>
    <mergeCell ref="B29:C30"/>
    <mergeCell ref="D29:L30"/>
    <mergeCell ref="B31:C34"/>
    <mergeCell ref="F33:F34"/>
    <mergeCell ref="G33:G34"/>
    <mergeCell ref="K31:L32"/>
    <mergeCell ref="E33:E34"/>
    <mergeCell ref="K33:L34"/>
    <mergeCell ref="J33:J34"/>
    <mergeCell ref="H31:H32"/>
    <mergeCell ref="K2:M4"/>
    <mergeCell ref="A7:M7"/>
    <mergeCell ref="B15:C20"/>
    <mergeCell ref="D15:E17"/>
    <mergeCell ref="F15:L17"/>
    <mergeCell ref="D18:E20"/>
    <mergeCell ref="B10:C12"/>
    <mergeCell ref="D10:F12"/>
    <mergeCell ref="H10:I12"/>
    <mergeCell ref="J10:L12"/>
    <mergeCell ref="A62:M62"/>
    <mergeCell ref="F18:L20"/>
    <mergeCell ref="D39:L43"/>
    <mergeCell ref="D27:L28"/>
    <mergeCell ref="B27:C28"/>
    <mergeCell ref="B39:C40"/>
    <mergeCell ref="B41:C43"/>
    <mergeCell ref="D37:L38"/>
    <mergeCell ref="B37:C38"/>
    <mergeCell ref="J31:J32"/>
  </mergeCells>
  <conditionalFormatting sqref="D29:L36 E27:L35 D27:D37 F39:G43 H39:H44 E39:E44 I39:L43 D39:D49 E46 E48">
    <cfRule type="expression" priority="24" dxfId="5" stopIfTrue="1">
      <formula>$D$18="○"</formula>
    </cfRule>
    <cfRule type="expression" priority="25" dxfId="4" stopIfTrue="1">
      <formula>$D$15="○"</formula>
    </cfRule>
  </conditionalFormatting>
  <conditionalFormatting sqref="E31:L34 D35:L36 E44 H44 E46 E48">
    <cfRule type="expression" priority="20" dxfId="5" stopIfTrue="1">
      <formula>$D$13="○"</formula>
    </cfRule>
    <cfRule type="expression" priority="21" dxfId="4" stopIfTrue="1">
      <formula>$D$10="○"</formula>
    </cfRule>
  </conditionalFormatting>
  <conditionalFormatting sqref="D50:L53">
    <cfRule type="expression" priority="10" dxfId="31" stopIfTrue="1">
      <formula>$O$44=""</formula>
    </cfRule>
  </conditionalFormatting>
  <conditionalFormatting sqref="B60">
    <cfRule type="expression" priority="46" dxfId="166" stopIfTrue="1">
      <formula>$A$56="■"</formula>
    </cfRule>
  </conditionalFormatting>
  <dataValidations count="2">
    <dataValidation type="list" allowBlank="1" showInputMessage="1" showErrorMessage="1" sqref="D15:E17 D44:D49">
      <formula1>$M$15:$M$16</formula1>
    </dataValidation>
    <dataValidation type="list" allowBlank="1" showInputMessage="1" showErrorMessage="1" sqref="D18:E20">
      <formula1>$M$18:$M$19</formula1>
    </dataValidation>
  </dataValidations>
  <printOptions horizontalCentered="1"/>
  <pageMargins left="0.7874015748031497" right="0.5905511811023623"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2013-04-05T04:31:10Z</cp:lastPrinted>
  <dcterms:created xsi:type="dcterms:W3CDTF">2010-12-14T05:07:15Z</dcterms:created>
  <dcterms:modified xsi:type="dcterms:W3CDTF">2013-07-30T23:49:02Z</dcterms:modified>
  <cp:category/>
  <cp:version/>
  <cp:contentType/>
  <cp:contentStatus/>
</cp:coreProperties>
</file>