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mc:Choice Requires="x15">
      <x15ac:absPath xmlns:x15ac="http://schemas.microsoft.com/office/spreadsheetml/2010/11/ac" url="C:\Users\k0636\Desktop\調査回答\9.18 令和５年度財政状況資料集の作成について\提出\"/>
    </mc:Choice>
  </mc:AlternateContent>
  <xr:revisionPtr revIDLastSave="0" documentId="13_ncr:1_{A56F9A67-D394-40C5-B019-F0D818D12413}" xr6:coauthVersionLast="47" xr6:coauthVersionMax="47" xr10:uidLastSave="{00000000-0000-0000-0000-000000000000}"/>
  <bookViews>
    <workbookView xWindow="-108" yWindow="-108" windowWidth="23256" windowHeight="13896"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CO35" i="10"/>
  <c r="BE35" i="10"/>
  <c r="C35" i="10"/>
  <c r="C36" i="10" s="1"/>
  <c r="C37" i="10" s="1"/>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<sst xmlns="http://schemas.openxmlformats.org/spreadsheetml/2006/main" count="1164" uniqueCount="580">
  <si>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</si>
  <si>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</si>
  <si>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</si>
  <si>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</si>
  <si>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</si>
  <si>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</si>
  <si>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</si>
  <si>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</si>
  <si>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</si>
  <si>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</si>
  <si>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</si>
  <si>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</si>
  <si>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</si>
  <si>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</si>
  <si>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</si>
  <si>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</si>
  <si>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</si>
  <si>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</si>
  <si>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</si>
  <si>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</si>
  <si>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</si>
  <si>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</si>
  <si>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</si>
  <si>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</si>
  <si>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</si>
  <si>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</si>
  <si>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</si>
  <si>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</si>
  <si>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</si>
  <si>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</si>
  <si>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</si>
  <si>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</si>
  <si>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</si>
  <si>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</si>
  <si>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</si>
  <si>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</si>
  <si>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</si>
  <si>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</si>
  <si>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</si>
  <si>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</si>
  <si>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</si>
  <si>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</si>
  <si>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</si>
  <si>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</si>
  <si>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</si>
  <si>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</si>
  <si>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</si>
  <si>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</si>
  <si>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</si>
  <si>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</si>
  <si>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</si>
  <si>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</si>
  <si>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</si>
  <si>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</si>
  <si>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</si>
  <si>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</si>
  <si>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</si>
  <si>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</si>
  <si>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</si>
  <si>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</si>
  <si>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</si>
  <si>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</si>
  <si>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</si>
  <si>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</si>
  <si>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</si>
  <si>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</si>
  <si>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</si>
  <si>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</si>
  <si>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</si>
  <si>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</si>
  <si>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</si>
  <si>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</si>
  <si>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</si>
  <si>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</si>
  <si>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</si>
  <si>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</si>
  <si>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</si>
  <si>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</si>
  <si>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</si>
  <si>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</si>
  <si>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</si>
  <si>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</si>
  <si>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</si>
  <si>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</si>
  <si>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</si>
  <si>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</si>
  <si>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</si>
  <si>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</si>
  <si>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</si>
  <si>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</si>
  <si>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</si>
  <si>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</si>
  <si>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</si>
  <si>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</si>
  <si>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川島町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</si>
  <si>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</si>
  <si>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</si>
  <si>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</si>
  <si>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</si>
  <si>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</si>
  <si>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</si>
  <si>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</si>
  <si>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</si>
  <si>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</si>
  <si>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</si>
  <si>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</si>
  <si>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</si>
  <si>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</si>
  <si>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</si>
  <si>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</si>
  <si>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</si>
  <si>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</si>
  <si>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</si>
  <si>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</si>
  <si>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</si>
  <si>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</si>
  <si>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</si>
  <si>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</si>
  <si>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</si>
  <si>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</si>
  <si>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</si>
  <si>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</si>
  <si>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</si>
  <si>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</si>
  <si>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</si>
  <si>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</si>
  <si>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</si>
  <si>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</si>
  <si>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</si>
  <si>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</si>
  <si>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</si>
  <si>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</si>
  <si>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</si>
  <si>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</si>
  <si>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</si>
  <si>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</si>
  <si>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</si>
  <si>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</si>
  <si>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</si>
  <si>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</si>
  <si>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</si>
  <si>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</si>
  <si>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</si>
  <si>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</si>
  <si>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</si>
  <si>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</si>
  <si>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</si>
  <si>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</si>
  <si>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</si>
  <si>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</si>
  <si>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</si>
  <si>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</si>
  <si>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</si>
  <si>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</si>
  <si>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</si>
  <si>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</si>
  <si>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</si>
  <si>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</si>
  <si>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</si>
  <si>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</si>
  <si>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</si>
  <si>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</si>
  <si>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</si>
  <si>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</si>
  <si>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</si>
  <si>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</si>
  <si>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</si>
  <si>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</si>
  <si>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</si>
  <si>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</si>
  <si>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</si>
  <si>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</si>
  <si>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</si>
  <si>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</si>
  <si>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</si>
  <si>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</si>
  <si>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</si>
  <si>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</si>
  <si>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</si>
  <si>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</si>
  <si>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</si>
  <si>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</si>
  <si>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</si>
  <si>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</si>
  <si>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</si>
  <si>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</si>
  <si>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</si>
  <si>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</si>
  <si>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</si>
  <si>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</si>
  <si>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</si>
  <si>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</si>
  <si>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</si>
  <si>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</si>
  <si>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</si>
  <si>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</si>
  <si>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</si>
  <si>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</si>
  <si>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</si>
  <si>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</si>
  <si>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</si>
  <si>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</si>
  <si>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</si>
  <si>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</si>
  <si>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埼玉県川島町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</si>
  <si>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</si>
  <si>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</si>
  <si>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</si>
  <si>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</si>
  <si>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</si>
  <si>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</si>
  <si>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</si>
  <si>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</si>
  <si>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</si>
  <si>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</si>
  <si>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</si>
  <si>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</si>
  <si>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</si>
  <si>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</si>
  <si>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</si>
  <si>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</si>
  <si>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</si>
  <si>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</si>
  <si>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</si>
  <si>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</si>
  <si>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</si>
  <si>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</si>
  <si>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</si>
  <si>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</si>
  <si>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</si>
  <si>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</si>
  <si>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</si>
  <si>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</si>
  <si>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</si>
  <si>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</si>
  <si>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</si>
  <si>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</si>
  <si>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</si>
  <si>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</si>
  <si>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</si>
  <si>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</si>
  <si>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</si>
  <si>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</si>
  <si>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</si>
  <si>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</si>
  <si>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</si>
  <si>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</si>
  <si>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</si>
  <si>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</si>
  <si>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</si>
  <si>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</si>
  <si>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</si>
  <si>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</si>
  <si>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</si>
  <si>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</si>
  <si>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</si>
  <si>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</si>
  <si>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</si>
  <si>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</si>
  <si>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</si>
  <si>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</si>
  <si>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</si>
  <si>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</si>
  <si>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</si>
  <si>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</si>
  <si>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</si>
  <si>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</si>
  <si>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</si>
  <si>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</si>
  <si>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</si>
  <si>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</si>
  <si>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</si>
  <si>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</si>
  <si>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</si>
  <si>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</si>
  <si>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</si>
  <si>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</si>
  <si>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</si>
  <si>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</si>
  <si>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</si>
  <si>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</si>
  <si>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</si>
  <si>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</si>
  <si>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</si>
  <si>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</si>
  <si>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</si>
  <si>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</si>
  <si>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</si>
  <si>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</si>
  <si>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</si>
  <si>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</si>
  <si>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</si>
  <si>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</si>
  <si>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</si>
  <si>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</si>
  <si>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</si>
  <si>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</si>
  <si>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</si>
  <si>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</si>
  <si>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</si>
  <si>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</si>
  <si>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</si>
  <si>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</si>
  <si>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</si>
  <si>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</si>
  <si>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</si>
  <si>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</si>
  <si>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</si>
  <si>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</si>
  <si>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</si>
  <si>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</si>
  <si>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</si>
  <si>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</si>
  <si>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</si>
  <si>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</si>
  <si>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</si>
  <si>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</si>
  <si>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</si>
  <si>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</si>
  <si>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</si>
  <si>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</si>
  <si>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</si>
  <si>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</si>
  <si>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</si>
  <si>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</si>
  <si>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</si>
  <si>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</si>
  <si>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</si>
  <si>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</si>
  <si>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</si>
  <si>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</si>
  <si>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</si>
  <si>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</si>
  <si>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</si>
  <si>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</si>
  <si>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</si>
  <si>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</si>
  <si>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</si>
  <si>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</si>
  <si>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</si>
  <si>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</si>
  <si>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</si>
  <si>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</si>
  <si>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</si>
  <si>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</si>
  <si>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</si>
  <si>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</si>
  <si>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</si>
  <si>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</si>
  <si>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</si>
  <si>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</si>
  <si>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</si>
  <si>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</si>
  <si>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</si>
  <si>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</si>
  <si>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埼玉県川島町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</si>
  <si>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</si>
  <si>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</si>
  <si>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</si>
  <si>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</si>
  <si>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</si>
  <si>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</si>
  <si>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</si>
  <si>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</si>
  <si>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</si>
  <si>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</si>
  <si>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</si>
  <si>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</si>
  <si>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</si>
  <si>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</si>
  <si>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</si>
  <si>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</si>
  <si>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</si>
  <si>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</si>
  <si>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</si>
  <si>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</si>
  <si>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</si>
  <si>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</si>
  <si>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</si>
  <si>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</si>
  <si>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</si>
  <si>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</si>
  <si>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</si>
  <si>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</si>
  <si>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</si>
  <si>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</si>
  <si>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</si>
  <si>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</si>
  <si>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</si>
  <si>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</si>
  <si>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</si>
  <si>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</si>
  <si>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</si>
  <si>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</si>
  <si>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</si>
  <si>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</si>
  <si>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</si>
  <si>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</si>
  <si>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</si>
  <si>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</si>
  <si>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</si>
  <si>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</si>
  <si>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</si>
  <si>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</si>
  <si>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</si>
  <si>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</si>
  <si>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</si>
  <si>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</si>
  <si>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</si>
  <si>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</si>
  <si>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</si>
  <si>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</si>
  <si>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</si>
  <si>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</si>
  <si>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</si>
  <si>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</si>
  <si>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</si>
  <si>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</si>
  <si>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</si>
  <si>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</si>
  <si>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</si>
  <si>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</si>
  <si>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</si>
  <si>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</si>
  <si>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</si>
  <si>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</si>
  <si>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</si>
  <si>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</si>
  <si>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</si>
  <si>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</si>
  <si>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</si>
  <si>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</si>
  <si>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</si>
  <si>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</si>
  <si>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</si>
  <si>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</si>
  <si>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</si>
  <si>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</si>
  <si>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</si>
  <si>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</si>
  <si>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</si>
  <si>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</si>
  <si>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</si>
  <si>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</si>
  <si>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</si>
  <si>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</si>
  <si>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</si>
  <si>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</si>
  <si>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</si>
  <si>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</si>
  <si>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</si>
  <si>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</si>
  <si>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</si>
  <si>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</si>
  <si>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</si>
  <si>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</si>
  <si>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</si>
  <si>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</si>
  <si>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</si>
  <si>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</si>
  <si>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</si>
  <si>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</si>
  <si>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</si>
  <si>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</si>
  <si>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</si>
  <si>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</si>
  <si>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</si>
  <si>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</si>
  <si>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</si>
  <si>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</si>
  <si>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</si>
  <si>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</si>
  <si>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</si>
  <si>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</si>
  <si>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</si>
  <si>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</si>
  <si>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</si>
  <si>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</si>
  <si>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</si>
  <si>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</si>
  <si>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</si>
  <si>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</si>
  <si>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</si>
  <si>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</si>
  <si>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</si>
  <si>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</si>
  <si>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</si>
  <si>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</si>
  <si>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</si>
  <si>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</si>
  <si>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</si>
  <si>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</si>
  <si>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</si>
  <si>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</si>
  <si>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</si>
  <si>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</si>
  <si>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</si>
  <si>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</si>
  <si>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</si>
  <si>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</si>
  <si>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</si>
  <si>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</si>
  <si>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</si>
  <si>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</si>
  <si>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</si>
  <si>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</si>
  <si>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</si>
  <si>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</si>
  <si>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</si>
  <si>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</si>
  <si>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</si>
  <si>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</si>
  <si>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</si>
  <si>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</si>
  <si>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</si>
  <si>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</si>
  <si>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</si>
  <si>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</si>
  <si>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</si>
  <si>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</si>
  <si>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</si>
  <si>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</si>
  <si>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</si>
  <si>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</si>
  <si>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</si>
  <si>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</si>
  <si>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</si>
  <si>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</si>
  <si>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</si>
  <si>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</si>
  <si>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2.68</t>
  </si>
  <si>
    <t>▲ 1.88</t>
  </si>
  <si>
    <t>一般会計</t>
  </si>
  <si>
    <t>水道事業会計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</si>
  <si>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</si>
  <si>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</si>
  <si>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</si>
  <si>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</si>
  <si>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</si>
  <si>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</si>
  <si>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</si>
  <si>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</si>
  <si>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</si>
  <si>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</si>
  <si>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</si>
  <si>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災害救助基金</t>
    <rPh sb="0" eb="2">
      <t>サイガイ</t>
    </rPh>
    <rPh sb="2" eb="4">
      <t>キュウジョ</t>
    </rPh>
    <rPh sb="4" eb="6">
      <t>キキン</t>
    </rPh>
    <phoneticPr fontId="2"/>
  </si>
  <si>
    <t>公共施設整備基金</t>
    <rPh sb="0" eb="8">
      <t>コウキョウシセツセイビキキン</t>
    </rPh>
    <phoneticPr fontId="5"/>
  </si>
  <si>
    <t>菅間一元歴史文化基金</t>
    <rPh sb="0" eb="4">
      <t>スガマイチゲン</t>
    </rPh>
    <rPh sb="4" eb="6">
      <t>レキシ</t>
    </rPh>
    <rPh sb="6" eb="8">
      <t>ブンカ</t>
    </rPh>
    <rPh sb="8" eb="10">
      <t>キキン</t>
    </rPh>
    <phoneticPr fontId="2"/>
  </si>
  <si>
    <t>-</t>
    <phoneticPr fontId="2"/>
  </si>
  <si>
    <t>-</t>
    <phoneticPr fontId="2"/>
  </si>
  <si>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2"/>
  </si>
  <si>
    <t>-</t>
    <phoneticPr fontId="2"/>
  </si>
  <si>
    <t>-</t>
    <phoneticPr fontId="2"/>
  </si>
  <si>
    <t>一般会計</t>
    <rPh sb="0" eb="2">
      <t>イッパン</t>
    </rPh>
    <rPh sb="2" eb="4">
      <t>カイケイ</t>
    </rPh>
    <phoneticPr fontId="2"/>
  </si>
  <si>
    <t>特別会計</t>
    <rPh sb="0" eb="2">
      <t>トクベツ</t>
    </rPh>
    <rPh sb="2" eb="4">
      <t>カイケイ</t>
    </rPh>
    <phoneticPr fontId="2"/>
  </si>
  <si>
    <t>埼玉県市町村総合事務組合</t>
    <rPh sb="0" eb="2">
      <t>サイタマ</t>
    </rPh>
    <rPh sb="2" eb="3">
      <t>ケン</t>
    </rPh>
    <rPh sb="3" eb="6">
      <t>シチョウソン</t>
    </rPh>
    <rPh sb="6" eb="8">
      <t>ソウゴウ</t>
    </rPh>
    <rPh sb="8" eb="10">
      <t>ジム</t>
    </rPh>
    <rPh sb="10" eb="12">
      <t>クミアイ</t>
    </rPh>
    <phoneticPr fontId="2"/>
  </si>
  <si>
    <t>-</t>
    <phoneticPr fontId="2"/>
  </si>
  <si>
    <t>一般会計</t>
    <rPh sb="0" eb="4">
      <t>イッパンカイケイ</t>
    </rPh>
    <phoneticPr fontId="2"/>
  </si>
  <si>
    <t>交通災害特別会計</t>
    <rPh sb="0" eb="2">
      <t>コウツウ</t>
    </rPh>
    <rPh sb="2" eb="4">
      <t>サイガイ</t>
    </rPh>
    <rPh sb="4" eb="6">
      <t>トクベツ</t>
    </rPh>
    <rPh sb="6" eb="8">
      <t>カイケイ</t>
    </rPh>
    <phoneticPr fontId="2"/>
  </si>
  <si>
    <t>彩の国さいたま人づくり広域連合</t>
    <rPh sb="0" eb="1">
      <t>サイ</t>
    </rPh>
    <rPh sb="2" eb="3">
      <t>クニ</t>
    </rPh>
    <rPh sb="7" eb="8">
      <t>ヒト</t>
    </rPh>
    <rPh sb="11" eb="13">
      <t>コウイキ</t>
    </rPh>
    <rPh sb="13" eb="15">
      <t>レンゴウ</t>
    </rPh>
    <phoneticPr fontId="2"/>
  </si>
  <si>
    <t>川越地区消防組合</t>
    <rPh sb="0" eb="8">
      <t>カワゴエチクショウボウクミアイ</t>
    </rPh>
    <phoneticPr fontId="2"/>
  </si>
  <si>
    <t>比企広域市町村圏組合</t>
    <rPh sb="0" eb="4">
      <t>ヒキコウイキ</t>
    </rPh>
    <rPh sb="4" eb="7">
      <t>シチョウソン</t>
    </rPh>
    <rPh sb="7" eb="8">
      <t>ケン</t>
    </rPh>
    <rPh sb="8" eb="10">
      <t>クミアイ</t>
    </rPh>
    <phoneticPr fontId="10"/>
  </si>
  <si>
    <t>一般会計</t>
    <rPh sb="0" eb="2">
      <t>イッパン</t>
    </rPh>
    <rPh sb="2" eb="4">
      <t>カイケイ</t>
    </rPh>
    <phoneticPr fontId="10"/>
  </si>
  <si>
    <t>斎場特別会計</t>
    <rPh sb="0" eb="2">
      <t>サイジョウ</t>
    </rPh>
    <rPh sb="2" eb="4">
      <t>トクベツ</t>
    </rPh>
    <rPh sb="4" eb="6">
      <t>カイケイ</t>
    </rPh>
    <phoneticPr fontId="10"/>
  </si>
  <si>
    <t>介護障害特別会計</t>
    <rPh sb="0" eb="2">
      <t>カイゴ</t>
    </rPh>
    <rPh sb="2" eb="4">
      <t>ショウガイ</t>
    </rPh>
    <rPh sb="4" eb="6">
      <t>トクベツ</t>
    </rPh>
    <rPh sb="6" eb="8">
      <t>カイケイ</t>
    </rPh>
    <phoneticPr fontId="10"/>
  </si>
  <si>
    <t>公平委員特別会計</t>
    <rPh sb="0" eb="2">
      <t>コウヘイ</t>
    </rPh>
    <rPh sb="2" eb="4">
      <t>イイン</t>
    </rPh>
    <rPh sb="4" eb="6">
      <t>トクベツ</t>
    </rPh>
    <rPh sb="6" eb="8">
      <t>カイケイ</t>
    </rPh>
    <phoneticPr fontId="10"/>
  </si>
  <si>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</si>
  <si>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</si>
  <si>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</si>
  <si>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</si>
  <si>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</si>
  <si>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公共施設の更新工事等による新規発行債が増えたことにより、将来負担比率が上昇した。
また、有形固定資産減価償却率も上昇傾向にあるため、今後も既存施設の更新や改修等に多額の費用が必要となることが想定され、将来負担比率も上昇することが見込まれる。
公共施設等総合管理計画等に基づき、統廃合等を含めて、適正な規模の公共施設の維持管理を実施していく必要がある。</t>
    <rPh sb="0" eb="2">
      <t>コウキョウ</t>
    </rPh>
    <rPh sb="2" eb="4">
      <t>シセツ</t>
    </rPh>
    <rPh sb="5" eb="7">
      <t>コウシン</t>
    </rPh>
    <rPh sb="7" eb="9">
      <t>コウジ</t>
    </rPh>
    <rPh sb="9" eb="10">
      <t>トウ</t>
    </rPh>
    <rPh sb="13" eb="15">
      <t>シンキ</t>
    </rPh>
    <rPh sb="15" eb="17">
      <t>ハッコウ</t>
    </rPh>
    <rPh sb="17" eb="18">
      <t>サイ</t>
    </rPh>
    <rPh sb="19" eb="20">
      <t>フ</t>
    </rPh>
    <rPh sb="28" eb="30">
      <t>ショウライ</t>
    </rPh>
    <rPh sb="30" eb="32">
      <t>フタン</t>
    </rPh>
    <rPh sb="32" eb="34">
      <t>ヒリツ</t>
    </rPh>
    <rPh sb="35" eb="37">
      <t>ジョウショウ</t>
    </rPh>
    <rPh sb="44" eb="50">
      <t>ユウケイコテイシサン</t>
    </rPh>
    <rPh sb="50" eb="54">
      <t>ゲンカショウキャク</t>
    </rPh>
    <rPh sb="54" eb="55">
      <t>リツ</t>
    </rPh>
    <rPh sb="56" eb="58">
      <t>ジョウショウ</t>
    </rPh>
    <rPh sb="58" eb="60">
      <t>ケイコウ</t>
    </rPh>
    <rPh sb="66" eb="68">
      <t>コンゴ</t>
    </rPh>
    <rPh sb="69" eb="71">
      <t>キゾン</t>
    </rPh>
    <rPh sb="71" eb="73">
      <t>シセツ</t>
    </rPh>
    <rPh sb="74" eb="76">
      <t>コウシン</t>
    </rPh>
    <rPh sb="77" eb="79">
      <t>カイシュウ</t>
    </rPh>
    <rPh sb="79" eb="80">
      <t>トウ</t>
    </rPh>
    <rPh sb="81" eb="83">
      <t>タガク</t>
    </rPh>
    <rPh sb="84" eb="86">
      <t>ヒヨウ</t>
    </rPh>
    <rPh sb="87" eb="89">
      <t>ヒツヨウ</t>
    </rPh>
    <rPh sb="95" eb="97">
      <t>ソウテイ</t>
    </rPh>
    <rPh sb="100" eb="102">
      <t>ショウライ</t>
    </rPh>
    <rPh sb="102" eb="104">
      <t>フタン</t>
    </rPh>
    <rPh sb="104" eb="106">
      <t>ヒリツ</t>
    </rPh>
    <rPh sb="107" eb="109">
      <t>ジョウショウ</t>
    </rPh>
    <rPh sb="114" eb="116">
      <t>ミコ</t>
    </rPh>
    <rPh sb="121" eb="123">
      <t>コウキョウ</t>
    </rPh>
    <rPh sb="123" eb="125">
      <t>シセツ</t>
    </rPh>
    <rPh sb="125" eb="126">
      <t>トウ</t>
    </rPh>
    <rPh sb="126" eb="128">
      <t>ソウゴウ</t>
    </rPh>
    <rPh sb="128" eb="130">
      <t>カンリ</t>
    </rPh>
    <rPh sb="130" eb="132">
      <t>ケイカク</t>
    </rPh>
    <rPh sb="132" eb="133">
      <t>トウ</t>
    </rPh>
    <rPh sb="134" eb="135">
      <t>モト</t>
    </rPh>
    <rPh sb="138" eb="141">
      <t>トウハイゴウ</t>
    </rPh>
    <rPh sb="141" eb="142">
      <t>トウ</t>
    </rPh>
    <rPh sb="143" eb="144">
      <t>フク</t>
    </rPh>
    <rPh sb="147" eb="149">
      <t>テキセイ</t>
    </rPh>
    <rPh sb="150" eb="152">
      <t>キボ</t>
    </rPh>
    <rPh sb="153" eb="155">
      <t>コウキョウ</t>
    </rPh>
    <rPh sb="155" eb="157">
      <t>シセツ</t>
    </rPh>
    <rPh sb="158" eb="160">
      <t>イジ</t>
    </rPh>
    <rPh sb="160" eb="162">
      <t>カンリ</t>
    </rPh>
    <rPh sb="163" eb="165">
      <t>ジッシ</t>
    </rPh>
    <rPh sb="169" eb="17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</si>
  <si>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</si>
  <si>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</si>
  <si>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</si>
  <si>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</si>
  <si>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</si>
  <si>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</si>
  <si>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</si>
  <si>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率が前年度と比較して増加したが、主な理由として、前年度までに発行した地方債の元金償還が開始したことのほか、道路・橋りょう工事の長寿命化工事にあたり、令和４年度の地方債発行額が増加したことが考えられる。
　今後、消防庁舎の新築や教育・保育施設の建設も予定していることから、地方債の発行額が増加する予定であり、計画的な事業の実施と地方債の発行を検討する必要がある。</t>
    <rPh sb="1" eb="3">
      <t>ショウライ</t>
    </rPh>
    <rPh sb="3" eb="5">
      <t>フタン</t>
    </rPh>
    <rPh sb="5" eb="7">
      <t>ヒリツ</t>
    </rPh>
    <rPh sb="8" eb="10">
      <t>ジッシツ</t>
    </rPh>
    <rPh sb="10" eb="12">
      <t>コウサイ</t>
    </rPh>
    <rPh sb="12" eb="13">
      <t>ヒ</t>
    </rPh>
    <rPh sb="13" eb="14">
      <t>リツ</t>
    </rPh>
    <rPh sb="15" eb="18">
      <t>ゼンネンド</t>
    </rPh>
    <rPh sb="19" eb="21">
      <t>ヒカク</t>
    </rPh>
    <rPh sb="23" eb="25">
      <t>ゾウカ</t>
    </rPh>
    <rPh sb="29" eb="30">
      <t>オモ</t>
    </rPh>
    <rPh sb="31" eb="33">
      <t>リユウ</t>
    </rPh>
    <rPh sb="37" eb="40">
      <t>ゼンネンド</t>
    </rPh>
    <rPh sb="43" eb="45">
      <t>ハッコウ</t>
    </rPh>
    <rPh sb="47" eb="50">
      <t>チホウサイ</t>
    </rPh>
    <rPh sb="51" eb="53">
      <t>ガンキン</t>
    </rPh>
    <rPh sb="53" eb="55">
      <t>ショウカン</t>
    </rPh>
    <rPh sb="56" eb="58">
      <t>カイシ</t>
    </rPh>
    <rPh sb="66" eb="68">
      <t>ドウロ</t>
    </rPh>
    <rPh sb="69" eb="70">
      <t>キョウ</t>
    </rPh>
    <rPh sb="73" eb="75">
      <t>コウジ</t>
    </rPh>
    <rPh sb="76" eb="80">
      <t>チョウジュミョウカ</t>
    </rPh>
    <rPh sb="80" eb="82">
      <t>コウジ</t>
    </rPh>
    <rPh sb="87" eb="89">
      <t>レイワ</t>
    </rPh>
    <rPh sb="90" eb="92">
      <t>ネンド</t>
    </rPh>
    <rPh sb="93" eb="96">
      <t>チホウサイ</t>
    </rPh>
    <rPh sb="96" eb="98">
      <t>ハッコウ</t>
    </rPh>
    <rPh sb="98" eb="99">
      <t>ガク</t>
    </rPh>
    <rPh sb="100" eb="102">
      <t>ゾウカ</t>
    </rPh>
    <rPh sb="107" eb="108">
      <t>カンガ</t>
    </rPh>
    <rPh sb="115" eb="117">
      <t>コンゴ</t>
    </rPh>
    <rPh sb="118" eb="120">
      <t>ショウボウ</t>
    </rPh>
    <rPh sb="120" eb="122">
      <t>チョウシャ</t>
    </rPh>
    <rPh sb="123" eb="125">
      <t>シンチク</t>
    </rPh>
    <rPh sb="126" eb="128">
      <t>キョウイク</t>
    </rPh>
    <rPh sb="129" eb="131">
      <t>ホイク</t>
    </rPh>
    <rPh sb="131" eb="133">
      <t>シセツ</t>
    </rPh>
    <rPh sb="134" eb="136">
      <t>ケンセツ</t>
    </rPh>
    <rPh sb="137" eb="139">
      <t>ヨテイ</t>
    </rPh>
    <rPh sb="148" eb="151">
      <t>チホウサイ</t>
    </rPh>
    <rPh sb="152" eb="154">
      <t>ハッコウ</t>
    </rPh>
    <rPh sb="154" eb="155">
      <t>ガク</t>
    </rPh>
    <rPh sb="156" eb="158">
      <t>ゾウカ</t>
    </rPh>
    <rPh sb="160" eb="162">
      <t>ヨテイ</t>
    </rPh>
    <rPh sb="166" eb="168">
      <t>ケイカク</t>
    </rPh>
    <rPh sb="168" eb="169">
      <t>テキ</t>
    </rPh>
    <rPh sb="170" eb="172">
      <t>ジギョウ</t>
    </rPh>
    <rPh sb="173" eb="175">
      <t>ジッシ</t>
    </rPh>
    <rPh sb="176" eb="179">
      <t>チホウサイ</t>
    </rPh>
    <rPh sb="180" eb="182">
      <t>ハッコウ</t>
    </rPh>
    <rPh sb="183" eb="185">
      <t>ケントウ</t>
    </rPh>
    <rPh sb="187" eb="189">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</si>
</sst>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84459</c:v>
                </c:pt>
                <c:pt idx="2">
                  <c:v>76413</c:v>
                </c:pt>
                <c:pt idx="3">
                  <c:v>66481</c:v>
                </c:pt>
                <c:pt idx="4">
                  <c:v>67825</c:v>
                </c:pt>
              </c:numCache>
            </c:numRef>
          </c:val>
          <c:smooth val="0"/>
          <c:extLst>
            <c:ext xmlns:c16="http://schemas.microsoft.com/office/drawing/2014/chart" uri="{C3380CC4-5D6E-409C-BE32-E72D297353CC}">
              <c16:uniqueId val="{00000000-FFB3-467F-A7A0-2D0017C0F2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24609</c:v>
                </c:pt>
                <c:pt idx="1">
                  <c:v>42563</c:v>
                </c:pt>
                <c:pt idx="2">
                  <c:v>33613</c:v>
                </c:pt>
                <c:pt idx="3">
                  <c:v>37919</c:v>
                </c:pt>
                <c:pt idx="4">
                  <c:v>46459</c:v>
                </c:pt>
              </c:numCache>
            </c:numRef>
          </c:val>
          <c:smooth val="0"/>
          <c:extLst>
            <c:ext xmlns:c16="http://schemas.microsoft.com/office/drawing/2014/chart" uri="{C3380CC4-5D6E-409C-BE32-E72D297353CC}">
              <c16:uniqueId val="{00000001-FFB3-467F-A7A0-2D0017C0F2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7.09</c:v>
                </c:pt>
                <c:pt idx="1">
                  <c:v>11.28</c:v>
                </c:pt>
                <c:pt idx="2">
                  <c:v>9.74</c:v>
                </c:pt>
                <c:pt idx="3">
                  <c:v>7.43</c:v>
                </c:pt>
                <c:pt idx="4">
                  <c:v>8.58</c:v>
                </c:pt>
              </c:numCache>
            </c:numRef>
          </c:val>
          <c:extLst>
            <c:ext xmlns:c16="http://schemas.microsoft.com/office/drawing/2014/chart" uri="{C3380CC4-5D6E-409C-BE32-E72D297353CC}">
              <c16:uniqueId val="{00000000-D5C3-415A-A05F-B92EF86C67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15.48</c:v>
                </c:pt>
                <c:pt idx="1">
                  <c:v>16.489999999999998</c:v>
                </c:pt>
                <c:pt idx="2">
                  <c:v>20.57</c:v>
                </c:pt>
                <c:pt idx="3">
                  <c:v>21.35</c:v>
                </c:pt>
                <c:pt idx="4">
                  <c:v>18</c:v>
                </c:pt>
              </c:numCache>
            </c:numRef>
          </c:val>
          <c:extLst>
            <c:ext xmlns:c16="http://schemas.microsoft.com/office/drawing/2014/chart" uri="{C3380CC4-5D6E-409C-BE32-E72D297353CC}">
              <c16:uniqueId val="{00000001-D5C3-415A-A05F-B92EF86C67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0.92</c:v>
                </c:pt>
                <c:pt idx="1">
                  <c:v>6.26</c:v>
                </c:pt>
                <c:pt idx="2">
                  <c:v>3.8</c:v>
                </c:pt>
                <c:pt idx="3">
                  <c:v>-2.68</c:v>
                </c:pt>
                <c:pt idx="4">
                  <c:v>-1.88</c:v>
                </c:pt>
              </c:numCache>
            </c:numRef>
          </c:val>
          <c:smooth val="0"/>
          <c:extLst>
            <c:ext xmlns:c16="http://schemas.microsoft.com/office/drawing/2014/chart" uri="{C3380CC4-5D6E-409C-BE32-E72D297353CC}">
              <c16:uniqueId val="{00000002-D5C3-415A-A05F-B92EF86C67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5.5</c:v>
                </c:pt>
                <c:pt idx="2">
                  <c:v>#N/A</c:v>
                </c:pt>
                <c:pt idx="3">
                  <c:v>1.53</c:v>
                </c:pt>
                <c:pt idx="4">
                  <c:v>0</c:v>
                </c:pt>
                <c:pt idx="5">
                  <c:v>0</c:v>
                </c:pt>
                <c:pt idx="6">
                  <c:v>0</c:v>
                </c:pt>
                <c:pt idx="7">
                  <c:v>0</c:v>
                </c:pt>
                <c:pt idx="8">
                  <c:v>0</c:v>
                </c:pt>
                <c:pt idx="9">
                  <c:v>0</c:v>
                </c:pt>
              </c:numCache>
            </c:numRef>
          </c:val>
          <c:extLst>
            <c:ext xmlns:c16="http://schemas.microsoft.com/office/drawing/2014/chart" uri="{C3380CC4-5D6E-409C-BE32-E72D297353CC}">
              <c16:uniqueId val="{00000000-8259-431F-93F6-F188877BA8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59-431F-93F6-F188877BA8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59-431F-93F6-F188877BA8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259-431F-93F6-F188877BA87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0.14000000000000001</c:v>
                </c:pt>
                <c:pt idx="4">
                  <c:v>#N/A</c:v>
                </c:pt>
                <c:pt idx="5">
                  <c:v>0.03</c:v>
                </c:pt>
                <c:pt idx="6">
                  <c:v>#N/A</c:v>
                </c:pt>
                <c:pt idx="7">
                  <c:v>0.03</c:v>
                </c:pt>
                <c:pt idx="8">
                  <c:v>#N/A</c:v>
                </c:pt>
                <c:pt idx="9">
                  <c:v>0.03</c:v>
                </c:pt>
              </c:numCache>
            </c:numRef>
          </c:val>
          <c:extLst>
            <c:ext xmlns:c16="http://schemas.microsoft.com/office/drawing/2014/chart" uri="{C3380CC4-5D6E-409C-BE32-E72D297353CC}">
              <c16:uniqueId val="{00000004-8259-431F-93F6-F188877BA87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2.73</c:v>
                </c:pt>
                <c:pt idx="2">
                  <c:v>#N/A</c:v>
                </c:pt>
                <c:pt idx="3">
                  <c:v>2.5</c:v>
                </c:pt>
                <c:pt idx="4">
                  <c:v>#N/A</c:v>
                </c:pt>
                <c:pt idx="5">
                  <c:v>2.21</c:v>
                </c:pt>
                <c:pt idx="6">
                  <c:v>#N/A</c:v>
                </c:pt>
                <c:pt idx="7">
                  <c:v>1.22</c:v>
                </c:pt>
                <c:pt idx="8">
                  <c:v>#N/A</c:v>
                </c:pt>
                <c:pt idx="9">
                  <c:v>0.84</c:v>
                </c:pt>
              </c:numCache>
            </c:numRef>
          </c:val>
          <c:extLst>
            <c:ext xmlns:c16="http://schemas.microsoft.com/office/drawing/2014/chart" uri="{C3380CC4-5D6E-409C-BE32-E72D297353CC}">
              <c16:uniqueId val="{00000005-8259-431F-93F6-F188877BA87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c:v>
                </c:pt>
                <c:pt idx="2">
                  <c:v>#N/A</c:v>
                </c:pt>
                <c:pt idx="3">
                  <c:v>1.44</c:v>
                </c:pt>
                <c:pt idx="4">
                  <c:v>#N/A</c:v>
                </c:pt>
                <c:pt idx="5">
                  <c:v>1</c:v>
                </c:pt>
                <c:pt idx="6">
                  <c:v>#N/A</c:v>
                </c:pt>
                <c:pt idx="7">
                  <c:v>0.89</c:v>
                </c:pt>
                <c:pt idx="8">
                  <c:v>#N/A</c:v>
                </c:pt>
                <c:pt idx="9">
                  <c:v>0.98</c:v>
                </c:pt>
              </c:numCache>
            </c:numRef>
          </c:val>
          <c:extLst>
            <c:ext xmlns:c16="http://schemas.microsoft.com/office/drawing/2014/chart" uri="{C3380CC4-5D6E-409C-BE32-E72D297353CC}">
              <c16:uniqueId val="{00000006-8259-431F-93F6-F188877BA87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#N/A</c:v>
                </c:pt>
                <c:pt idx="5">
                  <c:v>2.39</c:v>
                </c:pt>
                <c:pt idx="6">
                  <c:v>#N/A</c:v>
                </c:pt>
                <c:pt idx="7">
                  <c:v>2.65</c:v>
                </c:pt>
                <c:pt idx="8">
                  <c:v>#N/A</c:v>
                </c:pt>
                <c:pt idx="9">
                  <c:v>2.59</c:v>
                </c:pt>
              </c:numCache>
            </c:numRef>
          </c:val>
          <c:extLst>
            <c:ext xmlns:c16="http://schemas.microsoft.com/office/drawing/2014/chart" uri="{C3380CC4-5D6E-409C-BE32-E72D297353CC}">
              <c16:uniqueId val="{00000007-8259-431F-93F6-F188877BA87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8.57</c:v>
                </c:pt>
                <c:pt idx="2">
                  <c:v>#N/A</c:v>
                </c:pt>
                <c:pt idx="3">
                  <c:v>8.51</c:v>
                </c:pt>
                <c:pt idx="4">
                  <c:v>#N/A</c:v>
                </c:pt>
                <c:pt idx="5">
                  <c:v>8.58</c:v>
                </c:pt>
                <c:pt idx="6">
                  <c:v>#N/A</c:v>
                </c:pt>
                <c:pt idx="7">
                  <c:v>9.0500000000000007</c:v>
                </c:pt>
                <c:pt idx="8">
                  <c:v>#N/A</c:v>
                </c:pt>
                <c:pt idx="9">
                  <c:v>7.86</c:v>
                </c:pt>
              </c:numCache>
            </c:numRef>
          </c:val>
          <c:extLst>
            <c:ext xmlns:c16="http://schemas.microsoft.com/office/drawing/2014/chart" uri="{C3380CC4-5D6E-409C-BE32-E72D297353CC}">
              <c16:uniqueId val="{00000008-8259-431F-93F6-F188877BA8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7.09</c:v>
                </c:pt>
                <c:pt idx="2">
                  <c:v>#N/A</c:v>
                </c:pt>
                <c:pt idx="3">
                  <c:v>11.27</c:v>
                </c:pt>
                <c:pt idx="4">
                  <c:v>#N/A</c:v>
                </c:pt>
                <c:pt idx="5">
                  <c:v>9.74</c:v>
                </c:pt>
                <c:pt idx="6">
                  <c:v>#N/A</c:v>
                </c:pt>
                <c:pt idx="7">
                  <c:v>7.42</c:v>
                </c:pt>
                <c:pt idx="8">
                  <c:v>#N/A</c:v>
                </c:pt>
                <c:pt idx="9">
                  <c:v>8.57</c:v>
                </c:pt>
              </c:numCache>
            </c:numRef>
          </c:val>
          <c:extLst>
            <c:ext xmlns:c16="http://schemas.microsoft.com/office/drawing/2014/chart" uri="{C3380CC4-5D6E-409C-BE32-E72D297353CC}">
              <c16:uniqueId val="{00000009-8259-431F-93F6-F188877BA8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537</c:v>
                </c:pt>
                <c:pt idx="5">
                  <c:v>538</c:v>
                </c:pt>
                <c:pt idx="8">
                  <c:v>522</c:v>
                </c:pt>
                <c:pt idx="11">
                  <c:v>506</c:v>
                </c:pt>
                <c:pt idx="14">
                  <c:v>496</c:v>
                </c:pt>
              </c:numCache>
            </c:numRef>
          </c:val>
          <c:extLst>
            <c:ext xmlns:c16="http://schemas.microsoft.com/office/drawing/2014/chart" uri="{C3380CC4-5D6E-409C-BE32-E72D297353CC}">
              <c16:uniqueId val="{00000000-B739-4B68-9234-FF2D41CA8F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39-4B68-9234-FF2D41CA8F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739-4B68-9234-FF2D41CA8F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21</c:v>
                </c:pt>
                <c:pt idx="6">
                  <c:v>27</c:v>
                </c:pt>
                <c:pt idx="9">
                  <c:v>26</c:v>
                </c:pt>
                <c:pt idx="12">
                  <c:v>25</c:v>
                </c:pt>
              </c:numCache>
            </c:numRef>
          </c:val>
          <c:extLst>
            <c:ext xmlns:c16="http://schemas.microsoft.com/office/drawing/2014/chart" uri="{C3380CC4-5D6E-409C-BE32-E72D297353CC}">
              <c16:uniqueId val="{00000003-B739-4B68-9234-FF2D41CA8F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139</c:v>
                </c:pt>
                <c:pt idx="3">
                  <c:v>72</c:v>
                </c:pt>
                <c:pt idx="6">
                  <c:v>71</c:v>
                </c:pt>
                <c:pt idx="9">
                  <c:v>58</c:v>
                </c:pt>
                <c:pt idx="12">
                  <c:v>111</c:v>
                </c:pt>
              </c:numCache>
            </c:numRef>
          </c:val>
          <c:extLst>
            <c:ext xmlns:c16="http://schemas.microsoft.com/office/drawing/2014/chart" uri="{C3380CC4-5D6E-409C-BE32-E72D297353CC}">
              <c16:uniqueId val="{00000004-B739-4B68-9234-FF2D41CA8F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39-4B68-9234-FF2D41CA8F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39-4B68-9234-FF2D41CA8F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609</c:v>
                </c:pt>
                <c:pt idx="3">
                  <c:v>604</c:v>
                </c:pt>
                <c:pt idx="6">
                  <c:v>581</c:v>
                </c:pt>
                <c:pt idx="9">
                  <c:v>627</c:v>
                </c:pt>
                <c:pt idx="12">
                  <c:v>615</c:v>
                </c:pt>
              </c:numCache>
            </c:numRef>
          </c:val>
          <c:extLst>
            <c:ext xmlns:c16="http://schemas.microsoft.com/office/drawing/2014/chart" uri="{C3380CC4-5D6E-409C-BE32-E72D297353CC}">
              <c16:uniqueId val="{00000007-B739-4B68-9234-FF2D41CA8F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246</c:v>
                </c:pt>
                <c:pt idx="2">
                  <c:v>#N/A</c:v>
                </c:pt>
                <c:pt idx="3">
                  <c:v>#N/A</c:v>
                </c:pt>
                <c:pt idx="4">
                  <c:v>159</c:v>
                </c:pt>
                <c:pt idx="5">
                  <c:v>#N/A</c:v>
                </c:pt>
                <c:pt idx="6">
                  <c:v>#N/A</c:v>
                </c:pt>
                <c:pt idx="7">
                  <c:v>157</c:v>
                </c:pt>
                <c:pt idx="8">
                  <c:v>#N/A</c:v>
                </c:pt>
                <c:pt idx="9">
                  <c:v>#N/A</c:v>
                </c:pt>
                <c:pt idx="10">
                  <c:v>205</c:v>
                </c:pt>
                <c:pt idx="11">
                  <c:v>#N/A</c:v>
                </c:pt>
                <c:pt idx="12">
                  <c:v>#N/A</c:v>
                </c:pt>
                <c:pt idx="13">
                  <c:v>255</c:v>
                </c:pt>
                <c:pt idx="14">
                  <c:v>#N/A</c:v>
                </c:pt>
              </c:numCache>
            </c:numRef>
          </c:val>
          <c:smooth val="0"/>
          <c:extLst>
            <c:ext xmlns:c16="http://schemas.microsoft.com/office/drawing/2014/chart" uri="{C3380CC4-5D6E-409C-BE32-E72D297353CC}">
              <c16:uniqueId val="{00000008-B739-4B68-9234-FF2D41CA8F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5786</c:v>
                </c:pt>
                <c:pt idx="5">
                  <c:v>6012</c:v>
                </c:pt>
                <c:pt idx="8">
                  <c:v>5955</c:v>
                </c:pt>
                <c:pt idx="11">
                  <c:v>5738</c:v>
                </c:pt>
                <c:pt idx="14">
                  <c:v>5430</c:v>
                </c:pt>
              </c:numCache>
            </c:numRef>
          </c:val>
          <c:extLst>
            <c:ext xmlns:c16="http://schemas.microsoft.com/office/drawing/2014/chart" uri="{C3380CC4-5D6E-409C-BE32-E72D297353CC}">
              <c16:uniqueId val="{00000000-3F52-48D7-96DF-E9A41CDBAF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52-48D7-96DF-E9A41CDBAF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1859</c:v>
                </c:pt>
                <c:pt idx="5">
                  <c:v>2105</c:v>
                </c:pt>
                <c:pt idx="8">
                  <c:v>2778</c:v>
                </c:pt>
                <c:pt idx="11">
                  <c:v>2881</c:v>
                </c:pt>
                <c:pt idx="14">
                  <c:v>2546</c:v>
                </c:pt>
              </c:numCache>
            </c:numRef>
          </c:val>
          <c:extLst>
            <c:ext xmlns:c16="http://schemas.microsoft.com/office/drawing/2014/chart" uri="{C3380CC4-5D6E-409C-BE32-E72D297353CC}">
              <c16:uniqueId val="{00000002-3F52-48D7-96DF-E9A41CDBAF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52-48D7-96DF-E9A41CDBAF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52-48D7-96DF-E9A41CDBAF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52-48D7-96DF-E9A41CDBAF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1332</c:v>
                </c:pt>
                <c:pt idx="3">
                  <c:v>1336</c:v>
                </c:pt>
                <c:pt idx="6">
                  <c:v>1324</c:v>
                </c:pt>
                <c:pt idx="9">
                  <c:v>1325</c:v>
                </c:pt>
                <c:pt idx="12">
                  <c:v>1313</c:v>
                </c:pt>
              </c:numCache>
            </c:numRef>
          </c:val>
          <c:extLst>
            <c:ext xmlns:c16="http://schemas.microsoft.com/office/drawing/2014/chart" uri="{C3380CC4-5D6E-409C-BE32-E72D297353CC}">
              <c16:uniqueId val="{00000006-3F52-48D7-96DF-E9A41CDBAF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82</c:v>
                </c:pt>
                <c:pt idx="3">
                  <c:v>287</c:v>
                </c:pt>
                <c:pt idx="6">
                  <c:v>306</c:v>
                </c:pt>
                <c:pt idx="9">
                  <c:v>303</c:v>
                </c:pt>
                <c:pt idx="12">
                  <c:v>318</c:v>
                </c:pt>
              </c:numCache>
            </c:numRef>
          </c:val>
          <c:extLst>
            <c:ext xmlns:c16="http://schemas.microsoft.com/office/drawing/2014/chart" uri="{C3380CC4-5D6E-409C-BE32-E72D297353CC}">
              <c16:uniqueId val="{00000007-3F52-48D7-96DF-E9A41CDBAF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1492</c:v>
                </c:pt>
                <c:pt idx="3">
                  <c:v>1602</c:v>
                </c:pt>
                <c:pt idx="6">
                  <c:v>1101</c:v>
                </c:pt>
                <c:pt idx="9">
                  <c:v>861</c:v>
                </c:pt>
                <c:pt idx="12">
                  <c:v>1051</c:v>
                </c:pt>
              </c:numCache>
            </c:numRef>
          </c:val>
          <c:extLst>
            <c:ext xmlns:c16="http://schemas.microsoft.com/office/drawing/2014/chart" uri="{C3380CC4-5D6E-409C-BE32-E72D297353CC}">
              <c16:uniqueId val="{00000008-3F52-48D7-96DF-E9A41CDBAF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52-48D7-96DF-E9A41CDBAF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6193</c:v>
                </c:pt>
                <c:pt idx="3">
                  <c:v>6312</c:v>
                </c:pt>
                <c:pt idx="6">
                  <c:v>6126</c:v>
                </c:pt>
                <c:pt idx="9">
                  <c:v>5775</c:v>
                </c:pt>
                <c:pt idx="12">
                  <c:v>5390</c:v>
                </c:pt>
              </c:numCache>
            </c:numRef>
          </c:val>
          <c:extLst>
            <c:ext xmlns:c16="http://schemas.microsoft.com/office/drawing/2014/chart" uri="{C3380CC4-5D6E-409C-BE32-E72D297353CC}">
              <c16:uniqueId val="{0000000A-3F52-48D7-96DF-E9A41CDBAF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1454</c:v>
                </c:pt>
                <c:pt idx="2">
                  <c:v>#N/A</c:v>
                </c:pt>
                <c:pt idx="3">
                  <c:v>#N/A</c:v>
                </c:pt>
                <c:pt idx="4">
                  <c:v>1420</c:v>
                </c:pt>
                <c:pt idx="5">
                  <c:v>#N/A</c:v>
                </c:pt>
                <c:pt idx="6">
                  <c:v>#N/A</c:v>
                </c:pt>
                <c:pt idx="7">
                  <c:v>124</c:v>
                </c:pt>
                <c:pt idx="8">
                  <c:v>#N/A</c:v>
                </c:pt>
                <c:pt idx="9">
                  <c:v>#N/A</c:v>
                </c:pt>
                <c:pt idx="10">
                  <c:v>0</c:v>
                </c:pt>
                <c:pt idx="11">
                  <c:v>#N/A</c:v>
                </c:pt>
                <c:pt idx="12">
                  <c:v>#N/A</c:v>
                </c:pt>
                <c:pt idx="13">
                  <c:v>95</c:v>
                </c:pt>
                <c:pt idx="14">
                  <c:v>#N/A</c:v>
                </c:pt>
              </c:numCache>
            </c:numRef>
          </c:val>
          <c:smooth val="0"/>
          <c:extLst>
            <c:ext xmlns:c16="http://schemas.microsoft.com/office/drawing/2014/chart" uri="{C3380CC4-5D6E-409C-BE32-E72D297353CC}">
              <c16:uniqueId val="{0000000B-3F52-48D7-96DF-E9A41CDBAF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1148</c:v>
                </c:pt>
                <c:pt idx="1">
                  <c:v>1149</c:v>
                </c:pt>
                <c:pt idx="2">
                  <c:v>979</c:v>
                </c:pt>
              </c:numCache>
            </c:numRef>
          </c:val>
          <c:extLst>
            <c:ext xmlns:c16="http://schemas.microsoft.com/office/drawing/2014/chart" uri="{C3380CC4-5D6E-409C-BE32-E72D297353CC}">
              <c16:uniqueId val="{00000000-3C6F-4E37-AE4A-F44B0CE626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C6F-4E37-AE4A-F44B0CE626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1052</c:v>
                </c:pt>
                <c:pt idx="1">
                  <c:v>1153</c:v>
                </c:pt>
                <c:pt idx="2">
                  <c:v>1086</c:v>
                </c:pt>
              </c:numCache>
            </c:numRef>
          </c:val>
          <c:extLst>
            <c:ext xmlns:c16="http://schemas.microsoft.com/office/drawing/2014/chart" uri="{C3380CC4-5D6E-409C-BE32-E72D297353CC}">
              <c16:uniqueId val="{00000002-3C6F-4E37-AE4A-F44B0CE626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{C35C0F25-862B-4690-8A13-487380E62E86}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EA1-46C5-9DAC-2CEA844292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{013FBD4C-5AE4-480F-B140-9D86A58069EA}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A1-46C5-9DAC-2CEA844292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{70FA40B6-7EB3-4FAD-844E-EF6DE5CBB2F3}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A1-46C5-9DAC-2CEA844292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{A9731062-4BDF-4587-896C-9F40B06605D5}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A1-46C5-9DAC-2CEA844292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{61623326-176F-4226-BB09-406AF4386DCB}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A1-46C5-9DAC-2CEA8442920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{B53D7FAE-E526-4F65-931F-BB8D6615AA87}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EA1-46C5-9DAC-2CEA8442920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{99CF78C3-0C17-403E-9DE8-8C24A24062A3}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EA1-46C5-9DAC-2CEA8442920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{64A17EE3-1BBB-4AED-8395-14E950710B78}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EA1-46C5-9DAC-2CEA84429209}"/>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{381C8B9B-7D8C-4644-9050-67BADBD8FBD0}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EA1-46C5-9DAC-2CEA844292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70.599999999999994</c:v>
                </c:pt>
                <c:pt idx="8">
                  <c:v>71.7</c:v>
                </c:pt>
                <c:pt idx="16">
                  <c:v>72.8</c:v>
                </c:pt>
                <c:pt idx="24">
                  <c:v>73.5</c:v>
                </c:pt>
                <c:pt idx="32">
                  <c:v>74.599999999999994</c:v>
                </c:pt>
              </c:numCache>
            </c:numRef>
          </c:xVal>
          <c:yVal>
            <c:numRef>
              <c:f>公会計指標分析・財政指標組合せ分析表!$BP$51:$DC$51</c:f>
              <c:numCache>
                <c:formatCode>#,##0.0;"▲ "#,##0.0</c:formatCode>
                <c:ptCount val="40"/>
                <c:pt idx="0">
                  <c:v>31.9</c:v>
                </c:pt>
                <c:pt idx="8">
                  <c:v>29.6</c:v>
                </c:pt>
                <c:pt idx="16">
                  <c:v>2.4</c:v>
                </c:pt>
                <c:pt idx="32">
                  <c:v>1.9</c:v>
                </c:pt>
              </c:numCache>
            </c:numRef>
          </c:yVal>
          <c:smooth val="0"/>
          <c:extLst>
            <c:ext xmlns:c16="http://schemas.microsoft.com/office/drawing/2014/chart" uri="{C3380CC4-5D6E-409C-BE32-E72D297353CC}">
              <c16:uniqueId val="{00000009-BEA1-46C5-9DAC-2CEA844292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{9CC62FAB-35AB-49CB-8452-FEB4A6C79BD9}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EA1-46C5-9DAC-2CEA844292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{989FF51C-FC77-49EA-BC60-EBEC87DC7B07}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A1-46C5-9DAC-2CEA844292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{1C08CA52-B1D2-46D1-946D-E7D0B14F8A5F}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A1-46C5-9DAC-2CEA844292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{BC7C1C00-7027-45CA-8F6B-63D1BF0642EC}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A1-46C5-9DAC-2CEA844292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{C70DE6D5-D1ED-47F5-B372-3505BAF0B570}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A1-46C5-9DAC-2CEA8442920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{02B37603-E758-41A5-A786-E09620DBCB25}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EA1-46C5-9DAC-2CEA8442920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{DEE4112F-9ED4-4955-ADBF-67BD6855DB25}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EA1-46C5-9DAC-2CEA84429209}"/>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{53349635-A27B-44C0-BD8C-48F71A494073}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EA1-46C5-9DAC-2CEA84429209}"/>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{17103EF1-7C55-4BC5-8CD6-85C6E741065E}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EA1-46C5-9DAC-2CEA844292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65.099999999999994</c:v>
                </c:pt>
                <c:pt idx="16">
                  <c:v>63.1</c:v>
                </c:pt>
                <c:pt idx="24">
                  <c:v>64.2</c:v>
                </c:pt>
                <c:pt idx="32">
                  <c:v>64.400000000000006</c:v>
                </c:pt>
              </c:numCache>
            </c:numRef>
          </c:xVal>
          <c:yVal>
            <c:numRef>
              <c:f>公会計指標分析・財政指標組合せ分析表!$BP$55:$DC$55</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BEA1-46C5-9DAC-2CEA84429209}"/>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{60507022-6F3A-4913-8782-901DC69818FC}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3C5-4F6D-B539-CD9E35F047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{CDBD6511-1DE2-4CC7-A4BF-5787756F1012}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C5-4F6D-B539-CD9E35F047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{A4BE5F0E-7946-4027-BD4A-B37821B5FCD0}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C5-4F6D-B539-CD9E35F047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{C640FB8C-7CAB-42A6-8A45-1ABC4A39DA52}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C5-4F6D-B539-CD9E35F047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{894F1EB2-ADC9-49B7-BE0B-AD53E2190C58}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C5-4F6D-B539-CD9E35F0479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{DFA9BA9E-1A46-459F-82EA-CAEB762D562E}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3C5-4F6D-B539-CD9E35F0479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{A9D2C9F4-6819-488D-B124-4F76BB223E1F}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3C5-4F6D-B539-CD9E35F0479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{B082790C-530F-46AB-93C4-59E8C7600C76}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3C5-4F6D-B539-CD9E35F0479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{6B753B2E-BD1E-4FEE-9F2B-D221AF78874C}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3C5-4F6D-B539-CD9E35F047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4.5999999999999996</c:v>
                </c:pt>
                <c:pt idx="16">
                  <c:v>3.9</c:v>
                </c:pt>
                <c:pt idx="24">
                  <c:v>3.5</c:v>
                </c:pt>
                <c:pt idx="32">
                  <c:v>4.0999999999999996</c:v>
                </c:pt>
              </c:numCache>
            </c:numRef>
          </c:xVal>
          <c:yVal>
            <c:numRef>
              <c:f>公会計指標分析・財政指標組合せ分析表!$BP$73:$DC$73</c:f>
              <c:numCache>
                <c:formatCode>#,##0.0;"▲ "#,##0.0</c:formatCode>
                <c:ptCount val="40"/>
                <c:pt idx="0">
                  <c:v>31.9</c:v>
                </c:pt>
                <c:pt idx="8">
                  <c:v>29.6</c:v>
                </c:pt>
                <c:pt idx="16">
                  <c:v>2.4</c:v>
                </c:pt>
                <c:pt idx="32">
                  <c:v>1.9</c:v>
                </c:pt>
              </c:numCache>
            </c:numRef>
          </c:yVal>
          <c:smooth val="0"/>
          <c:extLst>
            <c:ext xmlns:c16="http://schemas.microsoft.com/office/drawing/2014/chart" uri="{C3380CC4-5D6E-409C-BE32-E72D297353CC}">
              <c16:uniqueId val="{00000009-43C5-4F6D-B539-CD9E35F047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{9E185DD7-0366-486B-9A44-82494795C491}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3C5-4F6D-B539-CD9E35F047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{C2B53F07-2358-49BF-B9A3-D8454D0A9ABB}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C5-4F6D-B539-CD9E35F047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{FF489A70-1415-44B5-BB0C-E9C373B0C659}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C5-4F6D-B539-CD9E35F047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{4581BC8F-0084-435F-9D07-DE99B0A0A65C}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C5-4F6D-B539-CD9E35F047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{91563B54-2124-4A04-BDB6-06C37EF5A6A5}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C5-4F6D-B539-CD9E35F0479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{7AB5E5C8-5530-4D4A-B9FA-DD79F7916738}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3C5-4F6D-B539-CD9E35F04792}"/>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{22ECA84B-3515-4AE0-8F25-D0DC8F9D8A72}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3C5-4F6D-B539-CD9E35F04792}"/>
                </c:ext>
              </c:extLst>
            </c:dLbl>
            <c:dLbl>
              <c:idx val="24"/>
              <c:layout>
                <c:manualLayout>
                  <c:x val="-1.8235628084249993E-2"/>
                  <c:y val="-9.07977357461811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{14651B29-F732-4D5A-A46B-EAEBFD54C4CE}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3C5-4F6D-B539-CD9E35F04792}"/>
                </c:ext>
              </c:extLst>
            </c:dLbl>
            <c:dLbl>
              <c:idx val="32"/>
              <c:layout>
                <c:manualLayout>
                  <c:x val="-3.1570342725075584E-2"/>
                  <c:y val="-5.295628420166489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{BB1C2456-EA4B-4BF4-A0C4-CFFF547F5813}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3C5-4F6D-B539-CD9E35F047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8.3000000000000007</c:v>
                </c:pt>
                <c:pt idx="16">
                  <c:v>7.2</c:v>
                </c:pt>
                <c:pt idx="24">
                  <c:v>7.2</c:v>
                </c:pt>
                <c:pt idx="32">
                  <c:v>7</c:v>
                </c:pt>
              </c:numCache>
            </c:numRef>
          </c:xVal>
          <c:yVal>
            <c:numRef>
              <c:f>公会計指標分析・財政指標組合せ分析表!$BP$77:$DC$77</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43C5-4F6D-B539-CD9E35F04792}"/>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元利償還金に関して、昨年度に比較し減少している。しかしながら、公営企業債の償還に対する繰入額は増加しており、それに伴い、実質公債費比率も増加している。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今後も公共施設の修繕や改修が予定されているため、地方債のみに頼るのではなく、国、県補助金等を有効活用し、公債費の抑制に努める必要がある。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償還額を借入額が上回らないよう、新規発行の抑制を図ったため、減少に転じている。しかしながら、公営企業債償還のための繰入額は増加しており、また、充当可能基金が減少したこともあり、将来負担比率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今後も地方債を活用した事業は想定されるため、将来負担比率の増加を招かぬよう、充当可能基金の増加を図る等の対策を行う必要がある。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収支の不足による取崩しを行った。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適正な規模での基金残高の確保を行う一方、必要な事業に対して適切に充当を行っていく。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災害救助法第２条の規定による災害及び同条の適用を受けることのできない災害の被害を受けた町民及び災害時相互応援協定締結市町村への見舞金、救援物資の支給その他の応援災害対策に要する費用や激甚災害の指定を受けた市町村の復興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・菅間一元歴史文化基金：歴史文化の保全及び芸術文化の振興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・公共施設整備基金：老朽化した公共施設の改修事業へ充当した。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・菅間一元歴史文化基金：歴史的価値のある旧菅間邸の保全に係る事業へ充当した。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・公共施設整備基金：計画的な積み立てを行いつつ、各種公共施設の整備等に適切な充当を行う。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・菅間一元歴史文化基金：歴史的価値のある、旧菅間邸を運営するにあたり必要となる費用を支出していく。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収支の不足による基金の取崩しを行った。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目まぐるしく変化する社会情勢へ柔軟に対応するため、標準財政規模の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前年度より</a:t>
          </a:r>
          <a:r>
            <a:rPr kumimoji="1" lang="en-US" altLang="ja-JP" sz="1100" baseline="0">
              <a:latin typeface="ＭＳ Ｐゴシック" panose="020B0600070205080204" pitchFamily="50" charset="-128"/>
              <a:ea typeface="ＭＳ Ｐゴシック" panose="020B0600070205080204" pitchFamily="50" charset="-128"/>
            </a:rPr>
            <a:t>0.9</a:t>
          </a:r>
          <a:r>
            <a:rPr kumimoji="1" lang="ja-JP" altLang="en-US" sz="1100" baseline="0">
              <a:latin typeface="ＭＳ Ｐゴシック" panose="020B0600070205080204" pitchFamily="50" charset="-128"/>
              <a:ea typeface="ＭＳ Ｐゴシック" panose="020B0600070205080204" pitchFamily="50" charset="-128"/>
            </a:rPr>
            <a:t>ポイント高くなり、</a:t>
          </a:r>
          <a:r>
            <a:rPr kumimoji="1" lang="en-US" altLang="ja-JP" sz="1100" baseline="0">
              <a:latin typeface="ＭＳ Ｐゴシック" panose="020B0600070205080204" pitchFamily="50" charset="-128"/>
              <a:ea typeface="ＭＳ Ｐゴシック" panose="020B0600070205080204" pitchFamily="50" charset="-128"/>
            </a:rPr>
            <a:t>74.6</a:t>
          </a:r>
          <a:r>
            <a:rPr kumimoji="1" lang="ja-JP" altLang="en-US" sz="1100" baseline="0">
              <a:latin typeface="ＭＳ Ｐゴシック" panose="020B0600070205080204" pitchFamily="50" charset="-128"/>
              <a:ea typeface="ＭＳ Ｐゴシック" panose="020B0600070205080204" pitchFamily="50" charset="-128"/>
            </a:rPr>
            <a:t>％となっている。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類似団体平均と比較しても、</a:t>
          </a:r>
          <a:r>
            <a:rPr kumimoji="1" lang="en-US" altLang="ja-JP" sz="1100" baseline="0">
              <a:latin typeface="ＭＳ Ｐゴシック" panose="020B0600070205080204" pitchFamily="50" charset="-128"/>
              <a:ea typeface="ＭＳ Ｐゴシック" panose="020B0600070205080204" pitchFamily="50" charset="-128"/>
            </a:rPr>
            <a:t>10.2</a:t>
          </a:r>
          <a:r>
            <a:rPr kumimoji="1" lang="ja-JP" altLang="en-US" sz="1100" baseline="0">
              <a:latin typeface="ＭＳ Ｐゴシック" panose="020B0600070205080204" pitchFamily="50" charset="-128"/>
              <a:ea typeface="ＭＳ Ｐゴシック" panose="020B0600070205080204" pitchFamily="50" charset="-128"/>
            </a:rPr>
            <a:t>ポイント高い状況であり、法定耐用年数に近い施設が多く、施設の老朽化も進行している状況である。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施設の統廃合や更新といった、資産管理を行っていく必要がある。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78740</xdr:rowOff>
    </xdr:from>
    <xdr:to>
      <xdr:col>11</xdr:col>
      <xdr:colOff>187325</xdr:colOff>
      <xdr:row>32</xdr:row>
      <xdr:rowOff>8890</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113453</xdr:rowOff>
    </xdr:from>
    <xdr:to>
      <xdr:col>7</xdr:col>
      <xdr:colOff>187325</xdr:colOff>
      <xdr:row>31</xdr:row>
      <xdr:rowOff>43603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77681</xdr:rowOff>
    </xdr:from>
    <xdr:to>
      <xdr:col>23</xdr:col>
      <xdr:colOff>136525</xdr:colOff>
      <xdr:row>34</xdr:row>
      <xdr:rowOff>7831</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5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56108</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48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38100</xdr:rowOff>
    </xdr:from>
    <xdr:to>
      <xdr:col>19</xdr:col>
      <xdr:colOff>187325</xdr:colOff>
      <xdr:row>33</xdr:row>
      <xdr:rowOff>139700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88900</xdr:rowOff>
    </xdr:from>
    <xdr:to>
      <xdr:col>23</xdr:col>
      <xdr:colOff>85725</xdr:colOff>
      <xdr:row>33</xdr:row>
      <xdr:rowOff>128481</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518275"/>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12912</xdr:rowOff>
    </xdr:from>
    <xdr:to>
      <xdr:col>15</xdr:col>
      <xdr:colOff>187325</xdr:colOff>
      <xdr:row>33</xdr:row>
      <xdr:rowOff>114512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4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63712</xdr:rowOff>
    </xdr:from>
    <xdr:to>
      <xdr:col>19</xdr:col>
      <xdr:colOff>136525</xdr:colOff>
      <xdr:row>33</xdr:row>
      <xdr:rowOff>88900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49308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144780</xdr:rowOff>
    </xdr:from>
    <xdr:to>
      <xdr:col>11</xdr:col>
      <xdr:colOff>187325</xdr:colOff>
      <xdr:row>33</xdr:row>
      <xdr:rowOff>74930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24130</xdr:rowOff>
    </xdr:from>
    <xdr:to>
      <xdr:col>15</xdr:col>
      <xdr:colOff>136525</xdr:colOff>
      <xdr:row>33</xdr:row>
      <xdr:rowOff>63712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45350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105198</xdr:rowOff>
    </xdr:from>
    <xdr:to>
      <xdr:col>7</xdr:col>
      <xdr:colOff>187325</xdr:colOff>
      <xdr:row>33</xdr:row>
      <xdr:rowOff>35348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155998</xdr:rowOff>
    </xdr:from>
    <xdr:to>
      <xdr:col>11</xdr:col>
      <xdr:colOff>136525</xdr:colOff>
      <xdr:row>33</xdr:row>
      <xdr:rowOff>24130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641392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25417</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60130</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130827</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56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105639</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53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66057</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49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26475</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45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28.7</a:t>
          </a:r>
          <a:r>
            <a:rPr kumimoji="1" lang="ja-JP" altLang="en-US" sz="1100">
              <a:latin typeface="ＭＳ Ｐゴシック" panose="020B0600070205080204" pitchFamily="50" charset="-128"/>
              <a:ea typeface="ＭＳ Ｐゴシック" panose="020B0600070205080204" pitchFamily="50" charset="-128"/>
            </a:rPr>
            <a:t>ポイント高くなり、</a:t>
          </a:r>
          <a:r>
            <a:rPr kumimoji="1" lang="en-US" altLang="ja-JP" sz="1100">
              <a:latin typeface="ＭＳ Ｐゴシック" panose="020B0600070205080204" pitchFamily="50" charset="-128"/>
              <a:ea typeface="ＭＳ Ｐゴシック" panose="020B0600070205080204" pitchFamily="50" charset="-128"/>
            </a:rPr>
            <a:t>409.2</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類似団体平均の近似値であるが、類似団体平均の値は前年度と比較して低くなっているが、当町の値は高くなっている点が異なる。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これは、学校施設の更新工事等の財源として、地方債を発行したことによるものと思われる。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今後の償還金等を考慮しながら、計画的な地方債発行を行う必要があ</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45702</xdr:rowOff>
    </xdr:from>
    <xdr:to>
      <xdr:col>64</xdr:col>
      <xdr:colOff>123825</xdr:colOff>
      <xdr:row>30</xdr:row>
      <xdr:rowOff>147302</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9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98098</xdr:rowOff>
    </xdr:from>
    <xdr:to>
      <xdr:col>76</xdr:col>
      <xdr:colOff>73025</xdr:colOff>
      <xdr:row>30</xdr:row>
      <xdr:rowOff>28248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8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76525</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8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53839</xdr:rowOff>
    </xdr:from>
    <xdr:to>
      <xdr:col>72</xdr:col>
      <xdr:colOff>123825</xdr:colOff>
      <xdr:row>29</xdr:row>
      <xdr:rowOff>155439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7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104639</xdr:rowOff>
    </xdr:from>
    <xdr:to>
      <xdr:col>76</xdr:col>
      <xdr:colOff>22225</xdr:colOff>
      <xdr:row>29</xdr:row>
      <xdr:rowOff>148898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4084300" y="5848214"/>
          <a:ext cx="711200" cy="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133069</xdr:rowOff>
    </xdr:from>
    <xdr:to>
      <xdr:col>68</xdr:col>
      <xdr:colOff>123825</xdr:colOff>
      <xdr:row>29</xdr:row>
      <xdr:rowOff>63219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7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12419</xdr:rowOff>
    </xdr:from>
    <xdr:to>
      <xdr:col>72</xdr:col>
      <xdr:colOff>73025</xdr:colOff>
      <xdr:row>29</xdr:row>
      <xdr:rowOff>104639</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3322300" y="5755994"/>
          <a:ext cx="762000" cy="9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164256</xdr:rowOff>
    </xdr:from>
    <xdr:to>
      <xdr:col>64</xdr:col>
      <xdr:colOff>123825</xdr:colOff>
      <xdr:row>30</xdr:row>
      <xdr:rowOff>94406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90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12419</xdr:rowOff>
    </xdr:from>
    <xdr:to>
      <xdr:col>68</xdr:col>
      <xdr:colOff>73025</xdr:colOff>
      <xdr:row>30</xdr:row>
      <xdr:rowOff>43606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2560300" y="5755994"/>
          <a:ext cx="762000" cy="20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49249</xdr:rowOff>
    </xdr:from>
    <xdr:to>
      <xdr:col>60</xdr:col>
      <xdr:colOff>123825</xdr:colOff>
      <xdr:row>30</xdr:row>
      <xdr:rowOff>150849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9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43606</xdr:rowOff>
    </xdr:from>
    <xdr:to>
      <xdr:col>64</xdr:col>
      <xdr:colOff>73025</xdr:colOff>
      <xdr:row>30</xdr:row>
      <xdr:rowOff>100049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5958631"/>
          <a:ext cx="7620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138429</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60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159402</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516</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57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79746</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48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110933</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568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167376</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57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27305</xdr:rowOff>
    </xdr:from>
    <xdr:to>
      <xdr:col>24</xdr:col>
      <xdr:colOff>114300</xdr:colOff>
      <xdr:row>41</xdr:row>
      <xdr:rowOff>128905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113682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97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23495</xdr:rowOff>
    </xdr:from>
    <xdr:to>
      <xdr:col>20</xdr:col>
      <xdr:colOff>38100</xdr:colOff>
      <xdr:row>41</xdr:row>
      <xdr:rowOff>125095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70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74295</xdr:rowOff>
    </xdr:from>
    <xdr:to>
      <xdr:col>24</xdr:col>
      <xdr:colOff>63500</xdr:colOff>
      <xdr:row>41</xdr:row>
      <xdr:rowOff>78105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71037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21590</xdr:rowOff>
    </xdr:from>
    <xdr:to>
      <xdr:col>15</xdr:col>
      <xdr:colOff>101600</xdr:colOff>
      <xdr:row>41</xdr:row>
      <xdr:rowOff>123190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72390</xdr:rowOff>
    </xdr:from>
    <xdr:to>
      <xdr:col>19</xdr:col>
      <xdr:colOff>177800</xdr:colOff>
      <xdr:row>41</xdr:row>
      <xdr:rowOff>74295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71018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19685</xdr:rowOff>
    </xdr:from>
    <xdr:to>
      <xdr:col>10</xdr:col>
      <xdr:colOff>165100</xdr:colOff>
      <xdr:row>41</xdr:row>
      <xdr:rowOff>121285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70485</xdr:rowOff>
    </xdr:from>
    <xdr:to>
      <xdr:col>15</xdr:col>
      <xdr:colOff>50800</xdr:colOff>
      <xdr:row>41</xdr:row>
      <xdr:rowOff>72390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70999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6350</xdr:rowOff>
    </xdr:from>
    <xdr:to>
      <xdr:col>6</xdr:col>
      <xdr:colOff>38100</xdr:colOff>
      <xdr:row>41</xdr:row>
      <xdr:rowOff>107950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57150</xdr:rowOff>
    </xdr:from>
    <xdr:to>
      <xdr:col>10</xdr:col>
      <xdr:colOff>114300</xdr:colOff>
      <xdr:row>41</xdr:row>
      <xdr:rowOff>70485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70866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116222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114317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112412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99077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166125</xdr:rowOff>
    </xdr:from>
    <xdr:to>
      <xdr:col>41</xdr:col>
      <xdr:colOff>101600</xdr:colOff>
      <xdr:row>42</xdr:row>
      <xdr:rowOff>96275</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71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42</xdr:row>
      <xdr:rowOff>9470</xdr:rowOff>
    </xdr:from>
    <xdr:to>
      <xdr:col>36</xdr:col>
      <xdr:colOff>165100</xdr:colOff>
      <xdr:row>42</xdr:row>
      <xdr:rowOff>111070</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721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161978</xdr:rowOff>
    </xdr:from>
    <xdr:to>
      <xdr:col>55</xdr:col>
      <xdr:colOff>50800</xdr:colOff>
      <xdr:row>42</xdr:row>
      <xdr:rowOff>92128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1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162633</xdr:rowOff>
    </xdr:from>
    <xdr:to>
      <xdr:col>50</xdr:col>
      <xdr:colOff>165100</xdr:colOff>
      <xdr:row>42</xdr:row>
      <xdr:rowOff>92783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19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41328</xdr:rowOff>
    </xdr:from>
    <xdr:to>
      <xdr:col>55</xdr:col>
      <xdr:colOff>0</xdr:colOff>
      <xdr:row>42</xdr:row>
      <xdr:rowOff>41983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242228"/>
          <a:ext cx="8382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162824</xdr:rowOff>
    </xdr:from>
    <xdr:to>
      <xdr:col>46</xdr:col>
      <xdr:colOff>38100</xdr:colOff>
      <xdr:row>42</xdr:row>
      <xdr:rowOff>92974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19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41983</xdr:rowOff>
    </xdr:from>
    <xdr:to>
      <xdr:col>50</xdr:col>
      <xdr:colOff>114300</xdr:colOff>
      <xdr:row>42</xdr:row>
      <xdr:rowOff>42174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24288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163656</xdr:rowOff>
    </xdr:from>
    <xdr:to>
      <xdr:col>41</xdr:col>
      <xdr:colOff>101600</xdr:colOff>
      <xdr:row>42</xdr:row>
      <xdr:rowOff>93806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19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42174</xdr:rowOff>
    </xdr:from>
    <xdr:to>
      <xdr:col>45</xdr:col>
      <xdr:colOff>177800</xdr:colOff>
      <xdr:row>42</xdr:row>
      <xdr:rowOff>43006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243074"/>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164356</xdr:rowOff>
    </xdr:from>
    <xdr:to>
      <xdr:col>36</xdr:col>
      <xdr:colOff>165100</xdr:colOff>
      <xdr:row>42</xdr:row>
      <xdr:rowOff>94506</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1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43006</xdr:rowOff>
    </xdr:from>
    <xdr:to>
      <xdr:col>41</xdr:col>
      <xdr:colOff>50800</xdr:colOff>
      <xdr:row>42</xdr:row>
      <xdr:rowOff>43706</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7243906"/>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87402</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72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102197</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73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83910</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728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84101</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72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110333</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96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111033</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96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80645</xdr:rowOff>
    </xdr:from>
    <xdr:to>
      <xdr:col>24</xdr:col>
      <xdr:colOff>114300</xdr:colOff>
      <xdr:row>59</xdr:row>
      <xdr:rowOff>10795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103522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53975</xdr:rowOff>
    </xdr:from>
    <xdr:to>
      <xdr:col>20</xdr:col>
      <xdr:colOff>38100</xdr:colOff>
      <xdr:row>58</xdr:row>
      <xdr:rowOff>155575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104775</xdr:rowOff>
    </xdr:from>
    <xdr:to>
      <xdr:col>24</xdr:col>
      <xdr:colOff>63500</xdr:colOff>
      <xdr:row>58</xdr:row>
      <xdr:rowOff>131445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0488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31115</xdr:rowOff>
    </xdr:from>
    <xdr:to>
      <xdr:col>15</xdr:col>
      <xdr:colOff>101600</xdr:colOff>
      <xdr:row>58</xdr:row>
      <xdr:rowOff>132715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81915</xdr:rowOff>
    </xdr:from>
    <xdr:to>
      <xdr:col>19</xdr:col>
      <xdr:colOff>177800</xdr:colOff>
      <xdr:row>58</xdr:row>
      <xdr:rowOff>104775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0260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xdr:rowOff>
    </xdr:from>
    <xdr:to>
      <xdr:col>10</xdr:col>
      <xdr:colOff>165100</xdr:colOff>
      <xdr:row>58</xdr:row>
      <xdr:rowOff>115570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64770</xdr:rowOff>
    </xdr:from>
    <xdr:to>
      <xdr:col>15</xdr:col>
      <xdr:colOff>50800</xdr:colOff>
      <xdr:row>58</xdr:row>
      <xdr:rowOff>81915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0088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158750</xdr:rowOff>
    </xdr:from>
    <xdr:to>
      <xdr:col>6</xdr:col>
      <xdr:colOff>38100</xdr:colOff>
      <xdr:row>58</xdr:row>
      <xdr:rowOff>88900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38100</xdr:rowOff>
    </xdr:from>
    <xdr:to>
      <xdr:col>10</xdr:col>
      <xdr:colOff>114300</xdr:colOff>
      <xdr:row>58</xdr:row>
      <xdr:rowOff>64770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99822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163847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149242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132097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105427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60005</xdr:rowOff>
    </xdr:from>
    <xdr:to>
      <xdr:col>41</xdr:col>
      <xdr:colOff>101600</xdr:colOff>
      <xdr:row>63</xdr:row>
      <xdr:rowOff>161605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8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78316</xdr:rowOff>
    </xdr:from>
    <xdr:to>
      <xdr:col>36</xdr:col>
      <xdr:colOff>165100</xdr:colOff>
      <xdr:row>64</xdr:row>
      <xdr:rowOff>8466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87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84364</xdr:rowOff>
    </xdr:from>
    <xdr:to>
      <xdr:col>55</xdr:col>
      <xdr:colOff>50800</xdr:colOff>
      <xdr:row>64</xdr:row>
      <xdr:rowOff>14514</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170741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85103</xdr:rowOff>
    </xdr:from>
    <xdr:to>
      <xdr:col>50</xdr:col>
      <xdr:colOff>165100</xdr:colOff>
      <xdr:row>64</xdr:row>
      <xdr:rowOff>15253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8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135164</xdr:rowOff>
    </xdr:from>
    <xdr:to>
      <xdr:col>55</xdr:col>
      <xdr:colOff>0</xdr:colOff>
      <xdr:row>63</xdr:row>
      <xdr:rowOff>135903</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936514"/>
          <a:ext cx="8382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85763</xdr:rowOff>
    </xdr:from>
    <xdr:to>
      <xdr:col>46</xdr:col>
      <xdr:colOff>38100</xdr:colOff>
      <xdr:row>64</xdr:row>
      <xdr:rowOff>15913</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8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135903</xdr:rowOff>
    </xdr:from>
    <xdr:to>
      <xdr:col>50</xdr:col>
      <xdr:colOff>114300</xdr:colOff>
      <xdr:row>63</xdr:row>
      <xdr:rowOff>136563</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937253"/>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86904</xdr:rowOff>
    </xdr:from>
    <xdr:to>
      <xdr:col>41</xdr:col>
      <xdr:colOff>101600</xdr:colOff>
      <xdr:row>64</xdr:row>
      <xdr:rowOff>17054</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8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136563</xdr:rowOff>
    </xdr:from>
    <xdr:to>
      <xdr:col>45</xdr:col>
      <xdr:colOff>177800</xdr:colOff>
      <xdr:row>63</xdr:row>
      <xdr:rowOff>137704</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937913"/>
          <a:ext cx="889000" cy="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87512</xdr:rowOff>
    </xdr:from>
    <xdr:to>
      <xdr:col>36</xdr:col>
      <xdr:colOff>165100</xdr:colOff>
      <xdr:row>64</xdr:row>
      <xdr:rowOff>17662</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8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137704</xdr:rowOff>
    </xdr:from>
    <xdr:to>
      <xdr:col>41</xdr:col>
      <xdr:colOff>50800</xdr:colOff>
      <xdr:row>63</xdr:row>
      <xdr:rowOff>138312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939054"/>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6682</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63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24993</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65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6380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097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7040</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097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8181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98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8789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98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E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E00-000040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E00-000042010000}"/>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E00-000044010000}"/>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5" name="フローチャート: 判断 324">
          <a:extLst>
            <a:ext uri="{FF2B5EF4-FFF2-40B4-BE49-F238E27FC236}">
              <a16:creationId xmlns:a16="http://schemas.microsoft.com/office/drawing/2014/main" id="{00000000-0008-0000-0E00-000045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335" name="楕円 334">
          <a:extLst>
            <a:ext uri="{FF2B5EF4-FFF2-40B4-BE49-F238E27FC236}">
              <a16:creationId xmlns:a16="http://schemas.microsoft.com/office/drawing/2014/main" id="{00000000-0008-0000-0E00-00004F010000}"/>
            </a:ext>
          </a:extLst>
        </xdr:cNvPr>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127652</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E00-000050010000}"/>
            </a:ext>
          </a:extLst>
        </xdr:cNvPr>
        <xdr:cNvSpPr txBox="1"/>
      </xdr:nvSpPr>
      <xdr:spPr>
        <a:xfrm>
          <a:off x="16357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105410</xdr:rowOff>
    </xdr:from>
    <xdr:to>
      <xdr:col>81</xdr:col>
      <xdr:colOff>101600</xdr:colOff>
      <xdr:row>38</xdr:row>
      <xdr:rowOff>35560</xdr:rowOff>
    </xdr:to>
    <xdr:sp macro="" textlink="">
      <xdr:nvSpPr>
        <xdr:cNvPr id="337" name="楕円 336">
          <a:extLst>
            <a:ext uri="{FF2B5EF4-FFF2-40B4-BE49-F238E27FC236}">
              <a16:creationId xmlns:a16="http://schemas.microsoft.com/office/drawing/2014/main" id="{00000000-0008-0000-0E00-000051010000}"/>
            </a:ext>
          </a:extLst>
        </xdr:cNvPr>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156210</xdr:rowOff>
    </xdr:from>
    <xdr:to>
      <xdr:col>85</xdr:col>
      <xdr:colOff>127000</xdr:colOff>
      <xdr:row>38</xdr:row>
      <xdr:rowOff>28575</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5481300" y="64998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14541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114300</xdr:rowOff>
    </xdr:from>
    <xdr:to>
      <xdr:col>81</xdr:col>
      <xdr:colOff>50800</xdr:colOff>
      <xdr:row>37</xdr:row>
      <xdr:rowOff>156210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4592300" y="64579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23495</xdr:rowOff>
    </xdr:from>
    <xdr:to>
      <xdr:col>72</xdr:col>
      <xdr:colOff>38100</xdr:colOff>
      <xdr:row>37</xdr:row>
      <xdr:rowOff>125095</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13652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74295</xdr:rowOff>
    </xdr:from>
    <xdr:to>
      <xdr:col>76</xdr:col>
      <xdr:colOff>114300</xdr:colOff>
      <xdr:row>37</xdr:row>
      <xdr:rowOff>114300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3703300" y="641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147320</xdr:rowOff>
    </xdr:from>
    <xdr:to>
      <xdr:col>67</xdr:col>
      <xdr:colOff>101600</xdr:colOff>
      <xdr:row>37</xdr:row>
      <xdr:rowOff>77470</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12763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26670</xdr:rowOff>
    </xdr:from>
    <xdr:to>
      <xdr:col>71</xdr:col>
      <xdr:colOff>177800</xdr:colOff>
      <xdr:row>37</xdr:row>
      <xdr:rowOff>74295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2814300" y="63703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E00-000059010000}"/>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26687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5266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00000000-0008-0000-0E00-00007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00000000-0008-0000-0E00-00007B010000}"/>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00000000-0008-0000-0E00-00007D010000}"/>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00000000-0008-0000-0E00-00007F010000}"/>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85816</xdr:rowOff>
    </xdr:from>
    <xdr:to>
      <xdr:col>102</xdr:col>
      <xdr:colOff>165100</xdr:colOff>
      <xdr:row>38</xdr:row>
      <xdr:rowOff>15966</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19494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31931</xdr:rowOff>
    </xdr:from>
    <xdr:to>
      <xdr:col>98</xdr:col>
      <xdr:colOff>38100</xdr:colOff>
      <xdr:row>38</xdr:row>
      <xdr:rowOff>133531</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18605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94" name="楕円 393">
          <a:extLst>
            <a:ext uri="{FF2B5EF4-FFF2-40B4-BE49-F238E27FC236}">
              <a16:creationId xmlns:a16="http://schemas.microsoft.com/office/drawing/2014/main" id="{00000000-0008-0000-0E00-00008A010000}"/>
            </a:ext>
          </a:extLst>
        </xdr:cNvPr>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395" name="【認定こども園・幼稚園・保育所】&#10;一人当たり面積該当値テキスト">
          <a:extLst>
            <a:ext uri="{FF2B5EF4-FFF2-40B4-BE49-F238E27FC236}">
              <a16:creationId xmlns:a16="http://schemas.microsoft.com/office/drawing/2014/main" id="{00000000-0008-0000-0E00-00008B010000}"/>
            </a:ext>
          </a:extLst>
        </xdr:cNvPr>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9072</xdr:rowOff>
    </xdr:from>
    <xdr:to>
      <xdr:col>112</xdr:col>
      <xdr:colOff>38100</xdr:colOff>
      <xdr:row>40</xdr:row>
      <xdr:rowOff>110672</xdr:rowOff>
    </xdr:to>
    <xdr:sp macro="" textlink="">
      <xdr:nvSpPr>
        <xdr:cNvPr id="396" name="楕円 395">
          <a:extLst>
            <a:ext uri="{FF2B5EF4-FFF2-40B4-BE49-F238E27FC236}">
              <a16:creationId xmlns:a16="http://schemas.microsoft.com/office/drawing/2014/main" id="{00000000-0008-0000-0E00-00008C010000}"/>
            </a:ext>
          </a:extLst>
        </xdr:cNvPr>
        <xdr:cNvSpPr/>
      </xdr:nvSpPr>
      <xdr:spPr>
        <a:xfrm>
          <a:off x="21272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59872</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21323300" y="69113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12337</xdr:rowOff>
    </xdr:from>
    <xdr:to>
      <xdr:col>107</xdr:col>
      <xdr:colOff>101600</xdr:colOff>
      <xdr:row>40</xdr:row>
      <xdr:rowOff>113937</xdr:rowOff>
    </xdr:to>
    <xdr:sp macro="" textlink="">
      <xdr:nvSpPr>
        <xdr:cNvPr id="398" name="楕円 397">
          <a:extLst>
            <a:ext uri="{FF2B5EF4-FFF2-40B4-BE49-F238E27FC236}">
              <a16:creationId xmlns:a16="http://schemas.microsoft.com/office/drawing/2014/main" id="{00000000-0008-0000-0E00-00008E010000}"/>
            </a:ext>
          </a:extLst>
        </xdr:cNvPr>
        <xdr:cNvSpPr/>
      </xdr:nvSpPr>
      <xdr:spPr>
        <a:xfrm>
          <a:off x="20383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59872</xdr:rowOff>
    </xdr:from>
    <xdr:to>
      <xdr:col>111</xdr:col>
      <xdr:colOff>177800</xdr:colOff>
      <xdr:row>40</xdr:row>
      <xdr:rowOff>63137</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20434300" y="69178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18869</xdr:rowOff>
    </xdr:from>
    <xdr:to>
      <xdr:col>102</xdr:col>
      <xdr:colOff>165100</xdr:colOff>
      <xdr:row>40</xdr:row>
      <xdr:rowOff>120469</xdr:rowOff>
    </xdr:to>
    <xdr:sp macro="" textlink="">
      <xdr:nvSpPr>
        <xdr:cNvPr id="400" name="楕円 399">
          <a:extLst>
            <a:ext uri="{FF2B5EF4-FFF2-40B4-BE49-F238E27FC236}">
              <a16:creationId xmlns:a16="http://schemas.microsoft.com/office/drawing/2014/main" id="{00000000-0008-0000-0E00-000090010000}"/>
            </a:ext>
          </a:extLst>
        </xdr:cNvPr>
        <xdr:cNvSpPr/>
      </xdr:nvSpPr>
      <xdr:spPr>
        <a:xfrm>
          <a:off x="19494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63137</xdr:rowOff>
    </xdr:from>
    <xdr:to>
      <xdr:col>107</xdr:col>
      <xdr:colOff>50800</xdr:colOff>
      <xdr:row>40</xdr:row>
      <xdr:rowOff>69669</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19545300" y="692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170724</xdr:rowOff>
    </xdr:from>
    <xdr:to>
      <xdr:col>98</xdr:col>
      <xdr:colOff>38100</xdr:colOff>
      <xdr:row>40</xdr:row>
      <xdr:rowOff>100874</xdr:rowOff>
    </xdr:to>
    <xdr:sp macro="" textlink="">
      <xdr:nvSpPr>
        <xdr:cNvPr id="402" name="楕円 401">
          <a:extLst>
            <a:ext uri="{FF2B5EF4-FFF2-40B4-BE49-F238E27FC236}">
              <a16:creationId xmlns:a16="http://schemas.microsoft.com/office/drawing/2014/main" id="{00000000-0008-0000-0E00-000092010000}"/>
            </a:ext>
          </a:extLst>
        </xdr:cNvPr>
        <xdr:cNvSpPr/>
      </xdr:nvSpPr>
      <xdr:spPr>
        <a:xfrm>
          <a:off x="18605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50074</xdr:rowOff>
    </xdr:from>
    <xdr:to>
      <xdr:col>102</xdr:col>
      <xdr:colOff>114300</xdr:colOff>
      <xdr:row>40</xdr:row>
      <xdr:rowOff>69669</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8656300" y="69080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32493</xdr:rowOff>
    </xdr:from>
    <xdr:ext cx="469744" cy="259045"/>
    <xdr:sp macro="" textlink="">
      <xdr:nvSpPr>
        <xdr:cNvPr id="406" name="n_3ave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93104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150058</xdr:rowOff>
    </xdr:from>
    <xdr:ext cx="469744" cy="259045"/>
    <xdr:sp macro="" textlink="">
      <xdr:nvSpPr>
        <xdr:cNvPr id="407" name="n_4ave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18421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101799</xdr:rowOff>
    </xdr:from>
    <xdr:ext cx="469744" cy="259045"/>
    <xdr:sp macro="" textlink="">
      <xdr:nvSpPr>
        <xdr:cNvPr id="408" name="n_1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210757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105064</xdr:rowOff>
    </xdr:from>
    <xdr:ext cx="469744" cy="259045"/>
    <xdr:sp macro="" textlink="">
      <xdr:nvSpPr>
        <xdr:cNvPr id="409" name="n_2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20199427" y="696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111596</xdr:rowOff>
    </xdr:from>
    <xdr:ext cx="469744" cy="259045"/>
    <xdr:sp macro="" textlink="">
      <xdr:nvSpPr>
        <xdr:cNvPr id="410" name="n_3mainValue【認定こども園・幼稚園・保育所】&#10;一人当たり面積">
          <a:extLst>
            <a:ext uri="{FF2B5EF4-FFF2-40B4-BE49-F238E27FC236}">
              <a16:creationId xmlns:a16="http://schemas.microsoft.com/office/drawing/2014/main" id="{00000000-0008-0000-0E00-00009A010000}"/>
            </a:ext>
          </a:extLst>
        </xdr:cNvPr>
        <xdr:cNvSpPr txBox="1"/>
      </xdr:nvSpPr>
      <xdr:spPr>
        <a:xfrm>
          <a:off x="19310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92001</xdr:rowOff>
    </xdr:from>
    <xdr:ext cx="469744" cy="259045"/>
    <xdr:sp macro="" textlink="">
      <xdr:nvSpPr>
        <xdr:cNvPr id="411" name="n_4mainValue【認定こども園・幼稚園・保育所】&#10;一人当たり面積">
          <a:extLst>
            <a:ext uri="{FF2B5EF4-FFF2-40B4-BE49-F238E27FC236}">
              <a16:creationId xmlns:a16="http://schemas.microsoft.com/office/drawing/2014/main" id="{00000000-0008-0000-0E00-00009B010000}"/>
            </a:ext>
          </a:extLst>
        </xdr:cNvPr>
        <xdr:cNvSpPr txBox="1"/>
      </xdr:nvSpPr>
      <xdr:spPr>
        <a:xfrm>
          <a:off x="18421427" y="69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00000000-0008-0000-0E00-0000B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00000000-0008-0000-0E00-0000B701000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00000000-0008-0000-0E00-0000B901000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00000000-0008-0000-0E00-0000BB010000}"/>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448" name="フローチャート: 判断 447">
          <a:extLst>
            <a:ext uri="{FF2B5EF4-FFF2-40B4-BE49-F238E27FC236}">
              <a16:creationId xmlns:a16="http://schemas.microsoft.com/office/drawing/2014/main" id="{00000000-0008-0000-0E00-0000C0010000}"/>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70031</xdr:rowOff>
    </xdr:from>
    <xdr:to>
      <xdr:col>85</xdr:col>
      <xdr:colOff>177800</xdr:colOff>
      <xdr:row>61</xdr:row>
      <xdr:rowOff>181</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6268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48458</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00000000-0008-0000-0E00-0000C7010000}"/>
            </a:ext>
          </a:extLst>
        </xdr:cNvPr>
        <xdr:cNvSpPr txBox="1"/>
      </xdr:nvSpPr>
      <xdr:spPr>
        <a:xfrm>
          <a:off x="16357600"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120831</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5481300" y="103392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136978</xdr:rowOff>
    </xdr:from>
    <xdr:to>
      <xdr:col>76</xdr:col>
      <xdr:colOff>165100</xdr:colOff>
      <xdr:row>60</xdr:row>
      <xdr:rowOff>67128</xdr:rowOff>
    </xdr:to>
    <xdr:sp macro="" textlink="">
      <xdr:nvSpPr>
        <xdr:cNvPr id="458" name="楕円 457">
          <a:extLst>
            <a:ext uri="{FF2B5EF4-FFF2-40B4-BE49-F238E27FC236}">
              <a16:creationId xmlns:a16="http://schemas.microsoft.com/office/drawing/2014/main" id="{00000000-0008-0000-0E00-0000CA010000}"/>
            </a:ext>
          </a:extLst>
        </xdr:cNvPr>
        <xdr:cNvSpPr/>
      </xdr:nvSpPr>
      <xdr:spPr>
        <a:xfrm>
          <a:off x="14541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xdr:rowOff>
    </xdr:from>
    <xdr:to>
      <xdr:col>81</xdr:col>
      <xdr:colOff>50800</xdr:colOff>
      <xdr:row>60</xdr:row>
      <xdr:rowOff>52251</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4592300" y="103033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107587</xdr:rowOff>
    </xdr:from>
    <xdr:to>
      <xdr:col>72</xdr:col>
      <xdr:colOff>38100</xdr:colOff>
      <xdr:row>60</xdr:row>
      <xdr:rowOff>37737</xdr:rowOff>
    </xdr:to>
    <xdr:sp macro="" textlink="">
      <xdr:nvSpPr>
        <xdr:cNvPr id="460" name="楕円 459">
          <a:extLst>
            <a:ext uri="{FF2B5EF4-FFF2-40B4-BE49-F238E27FC236}">
              <a16:creationId xmlns:a16="http://schemas.microsoft.com/office/drawing/2014/main" id="{00000000-0008-0000-0E00-0000CC010000}"/>
            </a:ext>
          </a:extLst>
        </xdr:cNvPr>
        <xdr:cNvSpPr/>
      </xdr:nvSpPr>
      <xdr:spPr>
        <a:xfrm>
          <a:off x="13652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158387</xdr:rowOff>
    </xdr:from>
    <xdr:to>
      <xdr:col>76</xdr:col>
      <xdr:colOff>114300</xdr:colOff>
      <xdr:row>60</xdr:row>
      <xdr:rowOff>16328</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3703300" y="102739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45538</xdr:rowOff>
    </xdr:from>
    <xdr:to>
      <xdr:col>67</xdr:col>
      <xdr:colOff>101600</xdr:colOff>
      <xdr:row>59</xdr:row>
      <xdr:rowOff>147138</xdr:rowOff>
    </xdr:to>
    <xdr:sp macro="" textlink="">
      <xdr:nvSpPr>
        <xdr:cNvPr id="462" name="楕円 461">
          <a:extLst>
            <a:ext uri="{FF2B5EF4-FFF2-40B4-BE49-F238E27FC236}">
              <a16:creationId xmlns:a16="http://schemas.microsoft.com/office/drawing/2014/main" id="{00000000-0008-0000-0E00-0000CE010000}"/>
            </a:ext>
          </a:extLst>
        </xdr:cNvPr>
        <xdr:cNvSpPr/>
      </xdr:nvSpPr>
      <xdr:spPr>
        <a:xfrm>
          <a:off x="12763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96338</xdr:rowOff>
    </xdr:from>
    <xdr:to>
      <xdr:col>71</xdr:col>
      <xdr:colOff>177800</xdr:colOff>
      <xdr:row>59</xdr:row>
      <xdr:rowOff>158387</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2814300" y="102118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4" name="n_1aveValue【学校施設】&#10;有形固定資産減価償却率">
          <a:extLst>
            <a:ext uri="{FF2B5EF4-FFF2-40B4-BE49-F238E27FC236}">
              <a16:creationId xmlns:a16="http://schemas.microsoft.com/office/drawing/2014/main" id="{00000000-0008-0000-0E00-0000D0010000}"/>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465" name="n_2aveValue【学校施設】&#10;有形固定資産減価償却率">
          <a:extLst>
            <a:ext uri="{FF2B5EF4-FFF2-40B4-BE49-F238E27FC236}">
              <a16:creationId xmlns:a16="http://schemas.microsoft.com/office/drawing/2014/main" id="{00000000-0008-0000-0E00-0000D1010000}"/>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466" name="n_3aveValue【学校施設】&#10;有形固定資産減価償却率">
          <a:extLst>
            <a:ext uri="{FF2B5EF4-FFF2-40B4-BE49-F238E27FC236}">
              <a16:creationId xmlns:a16="http://schemas.microsoft.com/office/drawing/2014/main" id="{00000000-0008-0000-0E00-0000D2010000}"/>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467" name="n_4aveValue【学校施設】&#10;有形固定資産減価償却率">
          <a:extLst>
            <a:ext uri="{FF2B5EF4-FFF2-40B4-BE49-F238E27FC236}">
              <a16:creationId xmlns:a16="http://schemas.microsoft.com/office/drawing/2014/main" id="{00000000-0008-0000-0E00-0000D3010000}"/>
            </a:ext>
          </a:extLst>
        </xdr:cNvPr>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468" name="n_1mainValue【学校施設】&#10;有形固定資産減価償却率">
          <a:extLst>
            <a:ext uri="{FF2B5EF4-FFF2-40B4-BE49-F238E27FC236}">
              <a16:creationId xmlns:a16="http://schemas.microsoft.com/office/drawing/2014/main" id="{00000000-0008-0000-0E00-0000D4010000}"/>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469" name="n_2mainValue【学校施設】&#10;有形固定資産減価償却率">
          <a:extLst>
            <a:ext uri="{FF2B5EF4-FFF2-40B4-BE49-F238E27FC236}">
              <a16:creationId xmlns:a16="http://schemas.microsoft.com/office/drawing/2014/main" id="{00000000-0008-0000-0E00-0000D5010000}"/>
            </a:ext>
          </a:extLst>
        </xdr:cNvPr>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28864</xdr:rowOff>
    </xdr:from>
    <xdr:ext cx="405111" cy="259045"/>
    <xdr:sp macro="" textlink="">
      <xdr:nvSpPr>
        <xdr:cNvPr id="470" name="n_3mainValue【学校施設】&#10;有形固定資産減価償却率">
          <a:extLst>
            <a:ext uri="{FF2B5EF4-FFF2-40B4-BE49-F238E27FC236}">
              <a16:creationId xmlns:a16="http://schemas.microsoft.com/office/drawing/2014/main" id="{00000000-0008-0000-0E00-0000D6010000}"/>
            </a:ext>
          </a:extLst>
        </xdr:cNvPr>
        <xdr:cNvSpPr txBox="1"/>
      </xdr:nvSpPr>
      <xdr:spPr>
        <a:xfrm>
          <a:off x="13500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163665</xdr:rowOff>
    </xdr:from>
    <xdr:ext cx="405111" cy="259045"/>
    <xdr:sp macro="" textlink="">
      <xdr:nvSpPr>
        <xdr:cNvPr id="471" name="n_4mainValue【学校施設】&#10;有形固定資産減価償却率">
          <a:extLst>
            <a:ext uri="{FF2B5EF4-FFF2-40B4-BE49-F238E27FC236}">
              <a16:creationId xmlns:a16="http://schemas.microsoft.com/office/drawing/2014/main" id="{00000000-0008-0000-0E00-0000D7010000}"/>
            </a:ext>
          </a:extLst>
        </xdr:cNvPr>
        <xdr:cNvSpPr txBox="1"/>
      </xdr:nvSpPr>
      <xdr:spPr>
        <a:xfrm>
          <a:off x="12611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00000000-0008-0000-0E00-0000EF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00000000-0008-0000-0E00-0000F101000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00000000-0008-0000-0E00-0000F3010000}"/>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501" name="【学校施設】&#10;一人当たり面積平均値テキスト">
          <a:extLst>
            <a:ext uri="{FF2B5EF4-FFF2-40B4-BE49-F238E27FC236}">
              <a16:creationId xmlns:a16="http://schemas.microsoft.com/office/drawing/2014/main" id="{00000000-0008-0000-0E00-0000F5010000}"/>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05" name="フローチャート: 判断 504">
          <a:extLst>
            <a:ext uri="{FF2B5EF4-FFF2-40B4-BE49-F238E27FC236}">
              <a16:creationId xmlns:a16="http://schemas.microsoft.com/office/drawing/2014/main" id="{00000000-0008-0000-0E00-0000F9010000}"/>
            </a:ext>
          </a:extLst>
        </xdr:cNvPr>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103505</xdr:rowOff>
    </xdr:from>
    <xdr:to>
      <xdr:col>98</xdr:col>
      <xdr:colOff>38100</xdr:colOff>
      <xdr:row>63</xdr:row>
      <xdr:rowOff>33655</xdr:rowOff>
    </xdr:to>
    <xdr:sp macro="" textlink="">
      <xdr:nvSpPr>
        <xdr:cNvPr id="506" name="フローチャート: 判断 505">
          <a:extLst>
            <a:ext uri="{FF2B5EF4-FFF2-40B4-BE49-F238E27FC236}">
              <a16:creationId xmlns:a16="http://schemas.microsoft.com/office/drawing/2014/main" id="{00000000-0008-0000-0E00-0000FA010000}"/>
            </a:ext>
          </a:extLst>
        </xdr:cNvPr>
        <xdr:cNvSpPr/>
      </xdr:nvSpPr>
      <xdr:spPr>
        <a:xfrm>
          <a:off x="18605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109601</xdr:rowOff>
    </xdr:from>
    <xdr:to>
      <xdr:col>116</xdr:col>
      <xdr:colOff>114300</xdr:colOff>
      <xdr:row>62</xdr:row>
      <xdr:rowOff>39751</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221107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132478</xdr:rowOff>
    </xdr:from>
    <xdr:ext cx="469744" cy="259045"/>
    <xdr:sp macro="" textlink="">
      <xdr:nvSpPr>
        <xdr:cNvPr id="513" name="【学校施設】&#10;一人当たり面積該当値テキスト">
          <a:extLst>
            <a:ext uri="{FF2B5EF4-FFF2-40B4-BE49-F238E27FC236}">
              <a16:creationId xmlns:a16="http://schemas.microsoft.com/office/drawing/2014/main" id="{00000000-0008-0000-0E00-000001020000}"/>
            </a:ext>
          </a:extLst>
        </xdr:cNvPr>
        <xdr:cNvSpPr txBox="1"/>
      </xdr:nvSpPr>
      <xdr:spPr>
        <a:xfrm>
          <a:off x="22199600" y="1041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122936</xdr:rowOff>
    </xdr:from>
    <xdr:to>
      <xdr:col>112</xdr:col>
      <xdr:colOff>38100</xdr:colOff>
      <xdr:row>62</xdr:row>
      <xdr:rowOff>53086</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212725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160401</xdr:rowOff>
    </xdr:from>
    <xdr:to>
      <xdr:col>116</xdr:col>
      <xdr:colOff>63500</xdr:colOff>
      <xdr:row>62</xdr:row>
      <xdr:rowOff>2286</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21323300" y="10618851"/>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129413</xdr:rowOff>
    </xdr:from>
    <xdr:to>
      <xdr:col>107</xdr:col>
      <xdr:colOff>101600</xdr:colOff>
      <xdr:row>62</xdr:row>
      <xdr:rowOff>59563</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20383500" y="105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xdr:rowOff>
    </xdr:from>
    <xdr:to>
      <xdr:col>111</xdr:col>
      <xdr:colOff>177800</xdr:colOff>
      <xdr:row>62</xdr:row>
      <xdr:rowOff>8763</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20434300" y="1063218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141605</xdr:rowOff>
    </xdr:from>
    <xdr:to>
      <xdr:col>102</xdr:col>
      <xdr:colOff>165100</xdr:colOff>
      <xdr:row>62</xdr:row>
      <xdr:rowOff>71755</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9494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8763</xdr:rowOff>
    </xdr:from>
    <xdr:to>
      <xdr:col>107</xdr:col>
      <xdr:colOff>50800</xdr:colOff>
      <xdr:row>62</xdr:row>
      <xdr:rowOff>20955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9545300" y="1063866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150368</xdr:rowOff>
    </xdr:from>
    <xdr:to>
      <xdr:col>98</xdr:col>
      <xdr:colOff>38100</xdr:colOff>
      <xdr:row>62</xdr:row>
      <xdr:rowOff>80518</xdr:rowOff>
    </xdr:to>
    <xdr:sp macro="" textlink="">
      <xdr:nvSpPr>
        <xdr:cNvPr id="520" name="楕円 519">
          <a:extLst>
            <a:ext uri="{FF2B5EF4-FFF2-40B4-BE49-F238E27FC236}">
              <a16:creationId xmlns:a16="http://schemas.microsoft.com/office/drawing/2014/main" id="{00000000-0008-0000-0E00-000008020000}"/>
            </a:ext>
          </a:extLst>
        </xdr:cNvPr>
        <xdr:cNvSpPr/>
      </xdr:nvSpPr>
      <xdr:spPr>
        <a:xfrm>
          <a:off x="18605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20955</xdr:rowOff>
    </xdr:from>
    <xdr:to>
      <xdr:col>102</xdr:col>
      <xdr:colOff>114300</xdr:colOff>
      <xdr:row>62</xdr:row>
      <xdr:rowOff>29718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8656300" y="1065085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522" name="n_1aveValue【学校施設】&#10;一人当たり面積">
          <a:extLst>
            <a:ext uri="{FF2B5EF4-FFF2-40B4-BE49-F238E27FC236}">
              <a16:creationId xmlns:a16="http://schemas.microsoft.com/office/drawing/2014/main" id="{00000000-0008-0000-0E00-00000A020000}"/>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523" name="n_2aveValue【学校施設】&#10;一人当たり面積">
          <a:extLst>
            <a:ext uri="{FF2B5EF4-FFF2-40B4-BE49-F238E27FC236}">
              <a16:creationId xmlns:a16="http://schemas.microsoft.com/office/drawing/2014/main" id="{00000000-0008-0000-0E00-00000B020000}"/>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524" name="n_3aveValue【学校施設】&#10;一人当たり面積">
          <a:extLst>
            <a:ext uri="{FF2B5EF4-FFF2-40B4-BE49-F238E27FC236}">
              <a16:creationId xmlns:a16="http://schemas.microsoft.com/office/drawing/2014/main" id="{00000000-0008-0000-0E00-00000C020000}"/>
            </a:ext>
          </a:extLst>
        </xdr:cNvPr>
        <xdr:cNvSpPr txBox="1"/>
      </xdr:nvSpPr>
      <xdr:spPr>
        <a:xfrm>
          <a:off x="193104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24782</xdr:rowOff>
    </xdr:from>
    <xdr:ext cx="469744" cy="259045"/>
    <xdr:sp macro="" textlink="">
      <xdr:nvSpPr>
        <xdr:cNvPr id="525" name="n_4aveValue【学校施設】&#10;一人当たり面積">
          <a:extLst>
            <a:ext uri="{FF2B5EF4-FFF2-40B4-BE49-F238E27FC236}">
              <a16:creationId xmlns:a16="http://schemas.microsoft.com/office/drawing/2014/main" id="{00000000-0008-0000-0E00-00000D020000}"/>
            </a:ext>
          </a:extLst>
        </xdr:cNvPr>
        <xdr:cNvSpPr txBox="1"/>
      </xdr:nvSpPr>
      <xdr:spPr>
        <a:xfrm>
          <a:off x="18421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69613</xdr:rowOff>
    </xdr:from>
    <xdr:ext cx="469744" cy="259045"/>
    <xdr:sp macro="" textlink="">
      <xdr:nvSpPr>
        <xdr:cNvPr id="526" name="n_1mainValue【学校施設】&#10;一人当たり面積">
          <a:extLst>
            <a:ext uri="{FF2B5EF4-FFF2-40B4-BE49-F238E27FC236}">
              <a16:creationId xmlns:a16="http://schemas.microsoft.com/office/drawing/2014/main" id="{00000000-0008-0000-0E00-00000E020000}"/>
            </a:ext>
          </a:extLst>
        </xdr:cNvPr>
        <xdr:cNvSpPr txBox="1"/>
      </xdr:nvSpPr>
      <xdr:spPr>
        <a:xfrm>
          <a:off x="21075727" y="1035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76090</xdr:rowOff>
    </xdr:from>
    <xdr:ext cx="469744" cy="259045"/>
    <xdr:sp macro="" textlink="">
      <xdr:nvSpPr>
        <xdr:cNvPr id="527" name="n_2mainValue【学校施設】&#10;一人当たり面積">
          <a:extLst>
            <a:ext uri="{FF2B5EF4-FFF2-40B4-BE49-F238E27FC236}">
              <a16:creationId xmlns:a16="http://schemas.microsoft.com/office/drawing/2014/main" id="{00000000-0008-0000-0E00-00000F020000}"/>
            </a:ext>
          </a:extLst>
        </xdr:cNvPr>
        <xdr:cNvSpPr txBox="1"/>
      </xdr:nvSpPr>
      <xdr:spPr>
        <a:xfrm>
          <a:off x="20199427" y="103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88282</xdr:rowOff>
    </xdr:from>
    <xdr:ext cx="469744" cy="259045"/>
    <xdr:sp macro="" textlink="">
      <xdr:nvSpPr>
        <xdr:cNvPr id="528" name="n_3mainValue【学校施設】&#10;一人当たり面積">
          <a:extLst>
            <a:ext uri="{FF2B5EF4-FFF2-40B4-BE49-F238E27FC236}">
              <a16:creationId xmlns:a16="http://schemas.microsoft.com/office/drawing/2014/main" id="{00000000-0008-0000-0E00-000010020000}"/>
            </a:ext>
          </a:extLst>
        </xdr:cNvPr>
        <xdr:cNvSpPr txBox="1"/>
      </xdr:nvSpPr>
      <xdr:spPr>
        <a:xfrm>
          <a:off x="19310427"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529" name="n_4mainValue【学校施設】&#10;一人当たり面積">
          <a:extLst>
            <a:ext uri="{FF2B5EF4-FFF2-40B4-BE49-F238E27FC236}">
              <a16:creationId xmlns:a16="http://schemas.microsoft.com/office/drawing/2014/main" id="{00000000-0008-0000-0E00-000011020000}"/>
            </a:ext>
          </a:extLst>
        </xdr:cNvPr>
        <xdr:cNvSpPr txBox="1"/>
      </xdr:nvSpPr>
      <xdr:spPr>
        <a:xfrm>
          <a:off x="18421427" y="103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00000000-0008-0000-0E00-00003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00000000-0008-0000-0E00-00003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3" name="【公民館】&#10;有形固定資産減価償却率最大値テキスト">
          <a:extLst>
            <a:ext uri="{FF2B5EF4-FFF2-40B4-BE49-F238E27FC236}">
              <a16:creationId xmlns:a16="http://schemas.microsoft.com/office/drawing/2014/main" id="{00000000-0008-0000-0E00-00003D02000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575" name="【公民館】&#10;有形固定資産減価償却率平均値テキスト">
          <a:extLst>
            <a:ext uri="{FF2B5EF4-FFF2-40B4-BE49-F238E27FC236}">
              <a16:creationId xmlns:a16="http://schemas.microsoft.com/office/drawing/2014/main" id="{00000000-0008-0000-0E00-00003F020000}"/>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34925</xdr:rowOff>
    </xdr:from>
    <xdr:to>
      <xdr:col>67</xdr:col>
      <xdr:colOff>101600</xdr:colOff>
      <xdr:row>104</xdr:row>
      <xdr:rowOff>136525</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12763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10161</xdr:rowOff>
    </xdr:from>
    <xdr:to>
      <xdr:col>85</xdr:col>
      <xdr:colOff>177800</xdr:colOff>
      <xdr:row>107</xdr:row>
      <xdr:rowOff>111761</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16268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160038</xdr:rowOff>
    </xdr:from>
    <xdr:ext cx="405111" cy="259045"/>
    <xdr:sp macro="" textlink="">
      <xdr:nvSpPr>
        <xdr:cNvPr id="587" name="【公民館】&#10;有形固定資産減価償却率該当値テキスト">
          <a:extLst>
            <a:ext uri="{FF2B5EF4-FFF2-40B4-BE49-F238E27FC236}">
              <a16:creationId xmlns:a16="http://schemas.microsoft.com/office/drawing/2014/main" id="{00000000-0008-0000-0E00-00004B020000}"/>
            </a:ext>
          </a:extLst>
        </xdr:cNvPr>
        <xdr:cNvSpPr txBox="1"/>
      </xdr:nvSpPr>
      <xdr:spPr>
        <a:xfrm>
          <a:off x="16357600"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141605</xdr:rowOff>
    </xdr:from>
    <xdr:to>
      <xdr:col>81</xdr:col>
      <xdr:colOff>101600</xdr:colOff>
      <xdr:row>107</xdr:row>
      <xdr:rowOff>71755</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15430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20955</xdr:rowOff>
    </xdr:from>
    <xdr:to>
      <xdr:col>85</xdr:col>
      <xdr:colOff>127000</xdr:colOff>
      <xdr:row>107</xdr:row>
      <xdr:rowOff>60961</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5481300" y="183661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126364</xdr:rowOff>
    </xdr:from>
    <xdr:to>
      <xdr:col>76</xdr:col>
      <xdr:colOff>165100</xdr:colOff>
      <xdr:row>107</xdr:row>
      <xdr:rowOff>56514</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14541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5714</xdr:rowOff>
    </xdr:from>
    <xdr:to>
      <xdr:col>81</xdr:col>
      <xdr:colOff>50800</xdr:colOff>
      <xdr:row>107</xdr:row>
      <xdr:rowOff>20955</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4592300" y="1835086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90170</xdr:rowOff>
    </xdr:from>
    <xdr:to>
      <xdr:col>72</xdr:col>
      <xdr:colOff>38100</xdr:colOff>
      <xdr:row>107</xdr:row>
      <xdr:rowOff>20320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13652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140970</xdr:rowOff>
    </xdr:from>
    <xdr:to>
      <xdr:col>76</xdr:col>
      <xdr:colOff>114300</xdr:colOff>
      <xdr:row>107</xdr:row>
      <xdr:rowOff>5714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3703300" y="183146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53975</xdr:rowOff>
    </xdr:from>
    <xdr:to>
      <xdr:col>67</xdr:col>
      <xdr:colOff>101600</xdr:colOff>
      <xdr:row>106</xdr:row>
      <xdr:rowOff>155575</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2763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104775</xdr:rowOff>
    </xdr:from>
    <xdr:to>
      <xdr:col>71</xdr:col>
      <xdr:colOff>177800</xdr:colOff>
      <xdr:row>106</xdr:row>
      <xdr:rowOff>140970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2814300" y="182784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596" name="n_1aveValue【公民館】&#10;有形固定資産減価償却率">
          <a:extLst>
            <a:ext uri="{FF2B5EF4-FFF2-40B4-BE49-F238E27FC236}">
              <a16:creationId xmlns:a16="http://schemas.microsoft.com/office/drawing/2014/main" id="{00000000-0008-0000-0E00-000054020000}"/>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97" name="n_2aveValue【公民館】&#10;有形固定資産減価償却率">
          <a:extLst>
            <a:ext uri="{FF2B5EF4-FFF2-40B4-BE49-F238E27FC236}">
              <a16:creationId xmlns:a16="http://schemas.microsoft.com/office/drawing/2014/main" id="{00000000-0008-0000-0E00-000055020000}"/>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598" name="n_3aveValue【公民館】&#10;有形固定資産減価償却率">
          <a:extLst>
            <a:ext uri="{FF2B5EF4-FFF2-40B4-BE49-F238E27FC236}">
              <a16:creationId xmlns:a16="http://schemas.microsoft.com/office/drawing/2014/main" id="{00000000-0008-0000-0E00-000056020000}"/>
            </a:ext>
          </a:extLst>
        </xdr:cNvPr>
        <xdr:cNvSpPr txBox="1"/>
      </xdr:nvSpPr>
      <xdr:spPr>
        <a:xfrm>
          <a:off x="13500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153052</xdr:rowOff>
    </xdr:from>
    <xdr:ext cx="405111" cy="259045"/>
    <xdr:sp macro="" textlink="">
      <xdr:nvSpPr>
        <xdr:cNvPr id="599" name="n_4aveValue【公民館】&#10;有形固定資産減価償却率">
          <a:extLst>
            <a:ext uri="{FF2B5EF4-FFF2-40B4-BE49-F238E27FC236}">
              <a16:creationId xmlns:a16="http://schemas.microsoft.com/office/drawing/2014/main" id="{00000000-0008-0000-0E00-000057020000}"/>
            </a:ext>
          </a:extLst>
        </xdr:cNvPr>
        <xdr:cNvSpPr txBox="1"/>
      </xdr:nvSpPr>
      <xdr:spPr>
        <a:xfrm>
          <a:off x="12611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62882</xdr:rowOff>
    </xdr:from>
    <xdr:ext cx="405111" cy="259045"/>
    <xdr:sp macro="" textlink="">
      <xdr:nvSpPr>
        <xdr:cNvPr id="600" name="n_1mainValue【公民館】&#10;有形固定資産減価償却率">
          <a:extLst>
            <a:ext uri="{FF2B5EF4-FFF2-40B4-BE49-F238E27FC236}">
              <a16:creationId xmlns:a16="http://schemas.microsoft.com/office/drawing/2014/main" id="{00000000-0008-0000-0E00-000058020000}"/>
            </a:ext>
          </a:extLst>
        </xdr:cNvPr>
        <xdr:cNvSpPr txBox="1"/>
      </xdr:nvSpPr>
      <xdr:spPr>
        <a:xfrm>
          <a:off x="15266044"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47641</xdr:rowOff>
    </xdr:from>
    <xdr:ext cx="405111" cy="259045"/>
    <xdr:sp macro="" textlink="">
      <xdr:nvSpPr>
        <xdr:cNvPr id="601" name="n_2mainValue【公民館】&#10;有形固定資産減価償却率">
          <a:extLst>
            <a:ext uri="{FF2B5EF4-FFF2-40B4-BE49-F238E27FC236}">
              <a16:creationId xmlns:a16="http://schemas.microsoft.com/office/drawing/2014/main" id="{00000000-0008-0000-0E00-000059020000}"/>
            </a:ext>
          </a:extLst>
        </xdr:cNvPr>
        <xdr:cNvSpPr txBox="1"/>
      </xdr:nvSpPr>
      <xdr:spPr>
        <a:xfrm>
          <a:off x="14389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11447</xdr:rowOff>
    </xdr:from>
    <xdr:ext cx="405111" cy="259045"/>
    <xdr:sp macro="" textlink="">
      <xdr:nvSpPr>
        <xdr:cNvPr id="602" name="n_3mainValue【公民館】&#10;有形固定資産減価償却率">
          <a:extLst>
            <a:ext uri="{FF2B5EF4-FFF2-40B4-BE49-F238E27FC236}">
              <a16:creationId xmlns:a16="http://schemas.microsoft.com/office/drawing/2014/main" id="{00000000-0008-0000-0E00-00005A020000}"/>
            </a:ext>
          </a:extLst>
        </xdr:cNvPr>
        <xdr:cNvSpPr txBox="1"/>
      </xdr:nvSpPr>
      <xdr:spPr>
        <a:xfrm>
          <a:off x="135007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146702</xdr:rowOff>
    </xdr:from>
    <xdr:ext cx="405111" cy="259045"/>
    <xdr:sp macro="" textlink="">
      <xdr:nvSpPr>
        <xdr:cNvPr id="603" name="n_4mainValue【公民館】&#10;有形固定資産減価償却率">
          <a:extLst>
            <a:ext uri="{FF2B5EF4-FFF2-40B4-BE49-F238E27FC236}">
              <a16:creationId xmlns:a16="http://schemas.microsoft.com/office/drawing/2014/main" id="{00000000-0008-0000-0E00-00005B020000}"/>
            </a:ext>
          </a:extLst>
        </xdr:cNvPr>
        <xdr:cNvSpPr txBox="1"/>
      </xdr:nvSpPr>
      <xdr:spPr>
        <a:xfrm>
          <a:off x="12611744"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00000000-0008-0000-0E00-00007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30" name="【公民館】&#10;一人当たり面積最小値テキスト">
          <a:extLst>
            <a:ext uri="{FF2B5EF4-FFF2-40B4-BE49-F238E27FC236}">
              <a16:creationId xmlns:a16="http://schemas.microsoft.com/office/drawing/2014/main" id="{00000000-0008-0000-0E00-000076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632" name="【公民館】&#10;一人当たり面積最大値テキスト">
          <a:extLst>
            <a:ext uri="{FF2B5EF4-FFF2-40B4-BE49-F238E27FC236}">
              <a16:creationId xmlns:a16="http://schemas.microsoft.com/office/drawing/2014/main" id="{00000000-0008-0000-0E00-000078020000}"/>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634" name="【公民館】&#10;一人当たり面積平均値テキスト">
          <a:extLst>
            <a:ext uri="{FF2B5EF4-FFF2-40B4-BE49-F238E27FC236}">
              <a16:creationId xmlns:a16="http://schemas.microsoft.com/office/drawing/2014/main" id="{00000000-0008-0000-0E00-00007A020000}"/>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169092</xdr:rowOff>
    </xdr:from>
    <xdr:to>
      <xdr:col>102</xdr:col>
      <xdr:colOff>165100</xdr:colOff>
      <xdr:row>106</xdr:row>
      <xdr:rowOff>99242</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9494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23768</xdr:rowOff>
    </xdr:from>
    <xdr:to>
      <xdr:col>98</xdr:col>
      <xdr:colOff>38100</xdr:colOff>
      <xdr:row>107</xdr:row>
      <xdr:rowOff>125368</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8605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141332</xdr:rowOff>
    </xdr:from>
    <xdr:to>
      <xdr:col>116</xdr:col>
      <xdr:colOff>114300</xdr:colOff>
      <xdr:row>108</xdr:row>
      <xdr:rowOff>71482</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22110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119759</xdr:rowOff>
    </xdr:from>
    <xdr:ext cx="469744" cy="259045"/>
    <xdr:sp macro="" textlink="">
      <xdr:nvSpPr>
        <xdr:cNvPr id="646" name="【公民館】&#10;一人当たり面積該当値テキスト">
          <a:extLst>
            <a:ext uri="{FF2B5EF4-FFF2-40B4-BE49-F238E27FC236}">
              <a16:creationId xmlns:a16="http://schemas.microsoft.com/office/drawing/2014/main" id="{00000000-0008-0000-0E00-000086020000}"/>
            </a:ext>
          </a:extLst>
        </xdr:cNvPr>
        <xdr:cNvSpPr txBox="1"/>
      </xdr:nvSpPr>
      <xdr:spPr>
        <a:xfrm>
          <a:off x="22199600"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108676</xdr:rowOff>
    </xdr:from>
    <xdr:to>
      <xdr:col>112</xdr:col>
      <xdr:colOff>38100</xdr:colOff>
      <xdr:row>108</xdr:row>
      <xdr:rowOff>38826</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2127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159476</xdr:rowOff>
    </xdr:from>
    <xdr:to>
      <xdr:col>116</xdr:col>
      <xdr:colOff>63500</xdr:colOff>
      <xdr:row>108</xdr:row>
      <xdr:rowOff>20682</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21323300" y="1850462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159476</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20434300" y="184785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9494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136616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9545300" y="1847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89081</xdr:rowOff>
    </xdr:from>
    <xdr:to>
      <xdr:col>98</xdr:col>
      <xdr:colOff>38100</xdr:colOff>
      <xdr:row>108</xdr:row>
      <xdr:rowOff>19231</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8605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136616</xdr:rowOff>
    </xdr:from>
    <xdr:to>
      <xdr:col>102</xdr:col>
      <xdr:colOff>114300</xdr:colOff>
      <xdr:row>107</xdr:row>
      <xdr:rowOff>139881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18656300" y="1848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55" name="n_1aveValue【公民館】&#10;一人当たり面積">
          <a:extLst>
            <a:ext uri="{FF2B5EF4-FFF2-40B4-BE49-F238E27FC236}">
              <a16:creationId xmlns:a16="http://schemas.microsoft.com/office/drawing/2014/main" id="{00000000-0008-0000-0E00-00008F020000}"/>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6" name="n_2aveValue【公民館】&#10;一人当たり面積">
          <a:extLst>
            <a:ext uri="{FF2B5EF4-FFF2-40B4-BE49-F238E27FC236}">
              <a16:creationId xmlns:a16="http://schemas.microsoft.com/office/drawing/2014/main" id="{00000000-0008-0000-0E00-00009002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115769</xdr:rowOff>
    </xdr:from>
    <xdr:ext cx="469744" cy="259045"/>
    <xdr:sp macro="" textlink="">
      <xdr:nvSpPr>
        <xdr:cNvPr id="657" name="n_3aveValue【公民館】&#10;一人当たり面積">
          <a:extLst>
            <a:ext uri="{FF2B5EF4-FFF2-40B4-BE49-F238E27FC236}">
              <a16:creationId xmlns:a16="http://schemas.microsoft.com/office/drawing/2014/main" id="{00000000-0008-0000-0E00-000091020000}"/>
            </a:ext>
          </a:extLst>
        </xdr:cNvPr>
        <xdr:cNvSpPr txBox="1"/>
      </xdr:nvSpPr>
      <xdr:spPr>
        <a:xfrm>
          <a:off x="193104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141895</xdr:rowOff>
    </xdr:from>
    <xdr:ext cx="469744" cy="259045"/>
    <xdr:sp macro="" textlink="">
      <xdr:nvSpPr>
        <xdr:cNvPr id="658" name="n_4aveValue【公民館】&#10;一人当たり面積">
          <a:extLst>
            <a:ext uri="{FF2B5EF4-FFF2-40B4-BE49-F238E27FC236}">
              <a16:creationId xmlns:a16="http://schemas.microsoft.com/office/drawing/2014/main" id="{00000000-0008-0000-0E00-000092020000}"/>
            </a:ext>
          </a:extLst>
        </xdr:cNvPr>
        <xdr:cNvSpPr txBox="1"/>
      </xdr:nvSpPr>
      <xdr:spPr>
        <a:xfrm>
          <a:off x="18421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29953</xdr:rowOff>
    </xdr:from>
    <xdr:ext cx="469744" cy="259045"/>
    <xdr:sp macro="" textlink="">
      <xdr:nvSpPr>
        <xdr:cNvPr id="659" name="n_1mainValue【公民館】&#10;一人当たり面積">
          <a:extLst>
            <a:ext uri="{FF2B5EF4-FFF2-40B4-BE49-F238E27FC236}">
              <a16:creationId xmlns:a16="http://schemas.microsoft.com/office/drawing/2014/main" id="{00000000-0008-0000-0E00-000093020000}"/>
            </a:ext>
          </a:extLst>
        </xdr:cNvPr>
        <xdr:cNvSpPr txBox="1"/>
      </xdr:nvSpPr>
      <xdr:spPr>
        <a:xfrm>
          <a:off x="210757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660" name="n_2mainValue【公民館】&#10;一人当たり面積">
          <a:extLst>
            <a:ext uri="{FF2B5EF4-FFF2-40B4-BE49-F238E27FC236}">
              <a16:creationId xmlns:a16="http://schemas.microsoft.com/office/drawing/2014/main" id="{00000000-0008-0000-0E00-000094020000}"/>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661" name="n_3mainValue【公民館】&#10;一人当たり面積">
          <a:extLst>
            <a:ext uri="{FF2B5EF4-FFF2-40B4-BE49-F238E27FC236}">
              <a16:creationId xmlns:a16="http://schemas.microsoft.com/office/drawing/2014/main" id="{00000000-0008-0000-0E00-000095020000}"/>
            </a:ext>
          </a:extLst>
        </xdr:cNvPr>
        <xdr:cNvSpPr txBox="1"/>
      </xdr:nvSpPr>
      <xdr:spPr>
        <a:xfrm>
          <a:off x="19310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10358</xdr:rowOff>
    </xdr:from>
    <xdr:ext cx="469744" cy="259045"/>
    <xdr:sp macro="" textlink="">
      <xdr:nvSpPr>
        <xdr:cNvPr id="662" name="n_4mainValue【公民館】&#10;一人当たり面積">
          <a:extLst>
            <a:ext uri="{FF2B5EF4-FFF2-40B4-BE49-F238E27FC236}">
              <a16:creationId xmlns:a16="http://schemas.microsoft.com/office/drawing/2014/main" id="{00000000-0008-0000-0E00-000096020000}"/>
            </a:ext>
          </a:extLst>
        </xdr:cNvPr>
        <xdr:cNvSpPr txBox="1"/>
      </xdr:nvSpPr>
      <xdr:spPr>
        <a:xfrm>
          <a:off x="18421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道路の有形固定資産減価償却率が、全国平均や県内平均、類似単体平均を大きく上回っている。一方、橋梁・トンネルについては、各平均の値を大きく下回っている状況である。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橋梁については、点検結果に基づく計画的な修繕や維持補修が実施できているが、道路については、整備すべき道路が多く、十分な整備・補修等ができていない状況であることがわかる。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今後も、交通インフラに多額の費用を要することが想定されるため、計画的に事業を実施していく必要がある。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他の施設についても、有形固定資産減価償却率が平均値以上となっているため、多額の費用を要することが想定される。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老朽化した施設の更新にあたっては、統廃合や集約化等の方法を検討した上で、計画的な事業の実施が必要となる。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103777</xdr:rowOff>
    </xdr:from>
    <xdr:to>
      <xdr:col>6</xdr:col>
      <xdr:colOff>38100</xdr:colOff>
      <xdr:row>38</xdr:row>
      <xdr:rowOff>33927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54791</xdr:rowOff>
    </xdr:from>
    <xdr:to>
      <xdr:col>20</xdr:col>
      <xdr:colOff>38100</xdr:colOff>
      <xdr:row>39</xdr:row>
      <xdr:rowOff>156391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105591</xdr:rowOff>
    </xdr:from>
    <xdr:to>
      <xdr:col>24</xdr:col>
      <xdr:colOff>63500</xdr:colOff>
      <xdr:row>39</xdr:row>
      <xdr:rowOff>139881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9214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20501</xdr:rowOff>
    </xdr:from>
    <xdr:to>
      <xdr:col>15</xdr:col>
      <xdr:colOff>101600</xdr:colOff>
      <xdr:row>39</xdr:row>
      <xdr:rowOff>122101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71301</xdr:rowOff>
    </xdr:from>
    <xdr:to>
      <xdr:col>19</xdr:col>
      <xdr:colOff>177800</xdr:colOff>
      <xdr:row>39</xdr:row>
      <xdr:rowOff>105591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578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31931</xdr:rowOff>
    </xdr:from>
    <xdr:to>
      <xdr:col>10</xdr:col>
      <xdr:colOff>165100</xdr:colOff>
      <xdr:row>39</xdr:row>
      <xdr:rowOff>133531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71301</xdr:rowOff>
    </xdr:from>
    <xdr:to>
      <xdr:col>15</xdr:col>
      <xdr:colOff>50800</xdr:colOff>
      <xdr:row>39</xdr:row>
      <xdr:rowOff>82731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67578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170724</xdr:rowOff>
    </xdr:from>
    <xdr:to>
      <xdr:col>6</xdr:col>
      <xdr:colOff>38100</xdr:colOff>
      <xdr:row>39</xdr:row>
      <xdr:rowOff>100874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50074</xdr:rowOff>
    </xdr:from>
    <xdr:to>
      <xdr:col>10</xdr:col>
      <xdr:colOff>114300</xdr:colOff>
      <xdr:row>39</xdr:row>
      <xdr:rowOff>82731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7366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50454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147518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113228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124658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92001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29972</xdr:rowOff>
    </xdr:from>
    <xdr:to>
      <xdr:col>55</xdr:col>
      <xdr:colOff>50800</xdr:colOff>
      <xdr:row>40</xdr:row>
      <xdr:rowOff>131572</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8399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80772</xdr:rowOff>
    </xdr:from>
    <xdr:to>
      <xdr:col>55</xdr:col>
      <xdr:colOff>0</xdr:colOff>
      <xdr:row>40</xdr:row>
      <xdr:rowOff>85344</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93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85344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89916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39116</xdr:rowOff>
    </xdr:from>
    <xdr:to>
      <xdr:col>36</xdr:col>
      <xdr:colOff>165100</xdr:colOff>
      <xdr:row>40</xdr:row>
      <xdr:rowOff>140716</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89916</xdr:rowOff>
    </xdr:from>
    <xdr:to>
      <xdr:col>41</xdr:col>
      <xdr:colOff>50800</xdr:colOff>
      <xdr:row>40</xdr:row>
      <xdr:rowOff>89916</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74947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127271</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131843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131843</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65405</xdr:rowOff>
    </xdr:from>
    <xdr:to>
      <xdr:col>6</xdr:col>
      <xdr:colOff>38100</xdr:colOff>
      <xdr:row>60</xdr:row>
      <xdr:rowOff>167005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68580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652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113030</xdr:rowOff>
    </xdr:from>
    <xdr:to>
      <xdr:col>15</xdr:col>
      <xdr:colOff>101600</xdr:colOff>
      <xdr:row>62</xdr:row>
      <xdr:rowOff>43180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163830</xdr:rowOff>
    </xdr:from>
    <xdr:to>
      <xdr:col>19</xdr:col>
      <xdr:colOff>177800</xdr:colOff>
      <xdr:row>62</xdr:row>
      <xdr:rowOff>22860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22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15875</xdr:rowOff>
    </xdr:from>
    <xdr:to>
      <xdr:col>10</xdr:col>
      <xdr:colOff>165100</xdr:colOff>
      <xdr:row>62</xdr:row>
      <xdr:rowOff>117475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163830</xdr:rowOff>
    </xdr:from>
    <xdr:to>
      <xdr:col>15</xdr:col>
      <xdr:colOff>50800</xdr:colOff>
      <xdr:row>62</xdr:row>
      <xdr:rowOff>66675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019300" y="106222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145415</xdr:rowOff>
    </xdr:from>
    <xdr:to>
      <xdr:col>6</xdr:col>
      <xdr:colOff>38100</xdr:colOff>
      <xdr:row>62</xdr:row>
      <xdr:rowOff>75565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24765</xdr:rowOff>
    </xdr:from>
    <xdr:to>
      <xdr:col>10</xdr:col>
      <xdr:colOff>114300</xdr:colOff>
      <xdr:row>62</xdr:row>
      <xdr:rowOff>66675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6546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12082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108602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66692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xdr:rowOff>
    </xdr:from>
    <xdr:to>
      <xdr:col>41</xdr:col>
      <xdr:colOff>101600</xdr:colOff>
      <xdr:row>62</xdr:row>
      <xdr:rowOff>104140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157117</xdr:rowOff>
    </xdr:from>
    <xdr:to>
      <xdr:col>36</xdr:col>
      <xdr:colOff>165100</xdr:colOff>
      <xdr:row>63</xdr:row>
      <xdr:rowOff>87267</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8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108676</xdr:rowOff>
    </xdr:from>
    <xdr:to>
      <xdr:col>55</xdr:col>
      <xdr:colOff>50800</xdr:colOff>
      <xdr:row>64</xdr:row>
      <xdr:rowOff>38826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9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23603</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82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110853</xdr:rowOff>
    </xdr:from>
    <xdr:to>
      <xdr:col>50</xdr:col>
      <xdr:colOff>165100</xdr:colOff>
      <xdr:row>64</xdr:row>
      <xdr:rowOff>41003</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159476</xdr:rowOff>
    </xdr:from>
    <xdr:to>
      <xdr:col>55</xdr:col>
      <xdr:colOff>0</xdr:colOff>
      <xdr:row>63</xdr:row>
      <xdr:rowOff>161653</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96082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111941</xdr:rowOff>
    </xdr:from>
    <xdr:to>
      <xdr:col>46</xdr:col>
      <xdr:colOff>38100</xdr:colOff>
      <xdr:row>64</xdr:row>
      <xdr:rowOff>42091</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9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161653</xdr:rowOff>
    </xdr:from>
    <xdr:to>
      <xdr:col>50</xdr:col>
      <xdr:colOff>114300</xdr:colOff>
      <xdr:row>63</xdr:row>
      <xdr:rowOff>162741</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96300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114119</xdr:rowOff>
    </xdr:from>
    <xdr:to>
      <xdr:col>41</xdr:col>
      <xdr:colOff>101600</xdr:colOff>
      <xdr:row>64</xdr:row>
      <xdr:rowOff>44269</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162741</xdr:rowOff>
    </xdr:from>
    <xdr:to>
      <xdr:col>45</xdr:col>
      <xdr:colOff>177800</xdr:colOff>
      <xdr:row>63</xdr:row>
      <xdr:rowOff>164919</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964091"/>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116296</xdr:rowOff>
    </xdr:from>
    <xdr:to>
      <xdr:col>36</xdr:col>
      <xdr:colOff>165100</xdr:colOff>
      <xdr:row>64</xdr:row>
      <xdr:rowOff>46446</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9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164919</xdr:rowOff>
    </xdr:from>
    <xdr:to>
      <xdr:col>41</xdr:col>
      <xdr:colOff>50800</xdr:colOff>
      <xdr:row>63</xdr:row>
      <xdr:rowOff>167096</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966269"/>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120667</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103794</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56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32130</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100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33218</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100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35396</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100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37573</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101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99968</xdr:rowOff>
    </xdr:from>
    <xdr:to>
      <xdr:col>6</xdr:col>
      <xdr:colOff>38100</xdr:colOff>
      <xdr:row>83</xdr:row>
      <xdr:rowOff>30118</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79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5847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119578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673600" y="140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60779</xdr:rowOff>
    </xdr:from>
    <xdr:to>
      <xdr:col>20</xdr:col>
      <xdr:colOff>38100</xdr:colOff>
      <xdr:row>82</xdr:row>
      <xdr:rowOff>162379</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746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111579</xdr:rowOff>
    </xdr:from>
    <xdr:to>
      <xdr:col>24</xdr:col>
      <xdr:colOff>63500</xdr:colOff>
      <xdr:row>82</xdr:row>
      <xdr:rowOff>147501</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797300" y="1417047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31387</xdr:rowOff>
    </xdr:from>
    <xdr:to>
      <xdr:col>15</xdr:col>
      <xdr:colOff>101600</xdr:colOff>
      <xdr:row>82</xdr:row>
      <xdr:rowOff>132987</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857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82187</xdr:rowOff>
    </xdr:from>
    <xdr:to>
      <xdr:col>19</xdr:col>
      <xdr:colOff>177800</xdr:colOff>
      <xdr:row>82</xdr:row>
      <xdr:rowOff>111579</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908300" y="141410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49530</xdr:rowOff>
    </xdr:from>
    <xdr:to>
      <xdr:col>15</xdr:col>
      <xdr:colOff>50800</xdr:colOff>
      <xdr:row>82</xdr:row>
      <xdr:rowOff>82187</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019300" y="141084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132624</xdr:rowOff>
    </xdr:from>
    <xdr:to>
      <xdr:col>6</xdr:col>
      <xdr:colOff>38100</xdr:colOff>
      <xdr:row>82</xdr:row>
      <xdr:rowOff>62774</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79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xdr:rowOff>
    </xdr:from>
    <xdr:to>
      <xdr:col>10</xdr:col>
      <xdr:colOff>114300</xdr:colOff>
      <xdr:row>82</xdr:row>
      <xdr:rowOff>49530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130300" y="1407087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73496</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35940</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21245</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7456</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5820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149514</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705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816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79301</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927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39878</xdr:rowOff>
    </xdr:from>
    <xdr:to>
      <xdr:col>41</xdr:col>
      <xdr:colOff>101600</xdr:colOff>
      <xdr:row>83</xdr:row>
      <xdr:rowOff>141478</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85598</xdr:rowOff>
    </xdr:from>
    <xdr:to>
      <xdr:col>36</xdr:col>
      <xdr:colOff>165100</xdr:colOff>
      <xdr:row>85</xdr:row>
      <xdr:rowOff>15748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81026</xdr:rowOff>
    </xdr:from>
    <xdr:to>
      <xdr:col>55</xdr:col>
      <xdr:colOff>50800</xdr:colOff>
      <xdr:row>85</xdr:row>
      <xdr:rowOff>11176</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59453</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4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85598</xdr:rowOff>
    </xdr:from>
    <xdr:to>
      <xdr:col>50</xdr:col>
      <xdr:colOff>165100</xdr:colOff>
      <xdr:row>85</xdr:row>
      <xdr:rowOff>15748</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131826</xdr:rowOff>
    </xdr:from>
    <xdr:to>
      <xdr:col>55</xdr:col>
      <xdr:colOff>0</xdr:colOff>
      <xdr:row>84</xdr:row>
      <xdr:rowOff>136398</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5336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87885</xdr:rowOff>
    </xdr:from>
    <xdr:to>
      <xdr:col>46</xdr:col>
      <xdr:colOff>38100</xdr:colOff>
      <xdr:row>85</xdr:row>
      <xdr:rowOff>18035</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136398</xdr:rowOff>
    </xdr:from>
    <xdr:to>
      <xdr:col>50</xdr:col>
      <xdr:colOff>114300</xdr:colOff>
      <xdr:row>84</xdr:row>
      <xdr:rowOff>138685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750300" y="1453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20320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138685</xdr:rowOff>
    </xdr:from>
    <xdr:to>
      <xdr:col>45</xdr:col>
      <xdr:colOff>177800</xdr:colOff>
      <xdr:row>84</xdr:row>
      <xdr:rowOff>140970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61300" y="145404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94742</xdr:rowOff>
    </xdr:from>
    <xdr:to>
      <xdr:col>36</xdr:col>
      <xdr:colOff>165100</xdr:colOff>
      <xdr:row>85</xdr:row>
      <xdr:rowOff>24892</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140970</xdr:rowOff>
    </xdr:from>
    <xdr:to>
      <xdr:col>41</xdr:col>
      <xdr:colOff>50800</xdr:colOff>
      <xdr:row>84</xdr:row>
      <xdr:rowOff>145542</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6972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158005</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32275</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26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6875</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9162</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11447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16019</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85470</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23768</xdr:rowOff>
    </xdr:from>
    <xdr:to>
      <xdr:col>20</xdr:col>
      <xdr:colOff>38100</xdr:colOff>
      <xdr:row>106</xdr:row>
      <xdr:rowOff>125368</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157843</xdr:rowOff>
    </xdr:from>
    <xdr:to>
      <xdr:col>24</xdr:col>
      <xdr:colOff>63500</xdr:colOff>
      <xdr:row>106</xdr:row>
      <xdr:rowOff>74568</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flipV="1">
          <a:off x="3797300" y="18160093"/>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164193</xdr:rowOff>
    </xdr:from>
    <xdr:to>
      <xdr:col>15</xdr:col>
      <xdr:colOff>101600</xdr:colOff>
      <xdr:row>106</xdr:row>
      <xdr:rowOff>94343</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43543</xdr:rowOff>
    </xdr:from>
    <xdr:to>
      <xdr:col>19</xdr:col>
      <xdr:colOff>177800</xdr:colOff>
      <xdr:row>106</xdr:row>
      <xdr:rowOff>74568</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82172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134801</xdr:rowOff>
    </xdr:from>
    <xdr:to>
      <xdr:col>10</xdr:col>
      <xdr:colOff>165100</xdr:colOff>
      <xdr:row>106</xdr:row>
      <xdr:rowOff>64951</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14151</xdr:rowOff>
    </xdr:from>
    <xdr:to>
      <xdr:col>15</xdr:col>
      <xdr:colOff>50800</xdr:colOff>
      <xdr:row>106</xdr:row>
      <xdr:rowOff>43543</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81878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100512</xdr:rowOff>
    </xdr:from>
    <xdr:to>
      <xdr:col>6</xdr:col>
      <xdr:colOff>38100</xdr:colOff>
      <xdr:row>106</xdr:row>
      <xdr:rowOff>30662</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106</xdr:row>
      <xdr:rowOff>14151</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81535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158222</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116495</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85470</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56078</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21789</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8289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111506</xdr:rowOff>
    </xdr:from>
    <xdr:to>
      <xdr:col>41</xdr:col>
      <xdr:colOff>101600</xdr:colOff>
      <xdr:row>108</xdr:row>
      <xdr:rowOff>41656</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45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142748</xdr:rowOff>
    </xdr:from>
    <xdr:to>
      <xdr:col>36</xdr:col>
      <xdr:colOff>165100</xdr:colOff>
      <xdr:row>108</xdr:row>
      <xdr:rowOff>72898</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48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58928</xdr:rowOff>
    </xdr:from>
    <xdr:to>
      <xdr:col>55</xdr:col>
      <xdr:colOff>50800</xdr:colOff>
      <xdr:row>108</xdr:row>
      <xdr:rowOff>160528</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85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145305</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849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59689</xdr:rowOff>
    </xdr:from>
    <xdr:to>
      <xdr:col>50</xdr:col>
      <xdr:colOff>165100</xdr:colOff>
      <xdr:row>108</xdr:row>
      <xdr:rowOff>161289</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109728</xdr:rowOff>
    </xdr:from>
    <xdr:to>
      <xdr:col>55</xdr:col>
      <xdr:colOff>0</xdr:colOff>
      <xdr:row>108</xdr:row>
      <xdr:rowOff>110489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9639300" y="18626328"/>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59689</xdr:rowOff>
    </xdr:from>
    <xdr:to>
      <xdr:col>46</xdr:col>
      <xdr:colOff>38100</xdr:colOff>
      <xdr:row>108</xdr:row>
      <xdr:rowOff>161289</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110489</xdr:rowOff>
    </xdr:from>
    <xdr:to>
      <xdr:col>50</xdr:col>
      <xdr:colOff>114300</xdr:colOff>
      <xdr:row>108</xdr:row>
      <xdr:rowOff>110489</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8750300" y="1862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60452</xdr:rowOff>
    </xdr:from>
    <xdr:to>
      <xdr:col>41</xdr:col>
      <xdr:colOff>101600</xdr:colOff>
      <xdr:row>108</xdr:row>
      <xdr:rowOff>162052</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5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110489</xdr:rowOff>
    </xdr:from>
    <xdr:to>
      <xdr:col>45</xdr:col>
      <xdr:colOff>177800</xdr:colOff>
      <xdr:row>108</xdr:row>
      <xdr:rowOff>111252</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861300" y="186270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61213</xdr:rowOff>
    </xdr:from>
    <xdr:to>
      <xdr:col>36</xdr:col>
      <xdr:colOff>165100</xdr:colOff>
      <xdr:row>108</xdr:row>
      <xdr:rowOff>162813</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5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111252</xdr:rowOff>
    </xdr:from>
    <xdr:to>
      <xdr:col>41</xdr:col>
      <xdr:colOff>50800</xdr:colOff>
      <xdr:row>108</xdr:row>
      <xdr:rowOff>112013</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972300" y="186278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58183</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823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89425</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826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152416</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152416</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153179</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153940</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86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6268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6357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543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53340</xdr:rowOff>
    </xdr:from>
    <xdr:to>
      <xdr:col>85</xdr:col>
      <xdr:colOff>127000</xdr:colOff>
      <xdr:row>39</xdr:row>
      <xdr:rowOff>118110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5481300" y="67398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39</xdr:row>
      <xdr:rowOff>133350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4592300" y="6804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50165</xdr:rowOff>
    </xdr:from>
    <xdr:to>
      <xdr:col>72</xdr:col>
      <xdr:colOff>38100</xdr:colOff>
      <xdr:row>39</xdr:row>
      <xdr:rowOff>151765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652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100965</xdr:rowOff>
    </xdr:from>
    <xdr:to>
      <xdr:col>76</xdr:col>
      <xdr:colOff>114300</xdr:colOff>
      <xdr:row>39</xdr:row>
      <xdr:rowOff>133350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3703300" y="6787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15875</xdr:rowOff>
    </xdr:from>
    <xdr:to>
      <xdr:col>67</xdr:col>
      <xdr:colOff>101600</xdr:colOff>
      <xdr:row>39</xdr:row>
      <xdr:rowOff>117475</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763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66675</xdr:rowOff>
    </xdr:from>
    <xdr:to>
      <xdr:col>71</xdr:col>
      <xdr:colOff>177800</xdr:colOff>
      <xdr:row>39</xdr:row>
      <xdr:rowOff>100965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814300" y="67532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5266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142892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5007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108602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611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F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F00-000042020000}"/>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F00-000044020000}"/>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F00-000046020000}"/>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106700</xdr:rowOff>
    </xdr:from>
    <xdr:to>
      <xdr:col>102</xdr:col>
      <xdr:colOff>165100</xdr:colOff>
      <xdr:row>41</xdr:row>
      <xdr:rowOff>36850</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9494500" y="69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161003</xdr:rowOff>
    </xdr:from>
    <xdr:to>
      <xdr:col>98</xdr:col>
      <xdr:colOff>38100</xdr:colOff>
      <xdr:row>41</xdr:row>
      <xdr:rowOff>91153</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8605500" y="701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23368</xdr:rowOff>
    </xdr:from>
    <xdr:to>
      <xdr:col>116</xdr:col>
      <xdr:colOff>114300</xdr:colOff>
      <xdr:row>40</xdr:row>
      <xdr:rowOff>124968</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2110700" y="68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1795</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F00-000052020000}"/>
            </a:ext>
          </a:extLst>
        </xdr:cNvPr>
        <xdr:cNvSpPr txBox="1"/>
      </xdr:nvSpPr>
      <xdr:spPr>
        <a:xfrm>
          <a:off x="22199600" y="685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52450</xdr:rowOff>
    </xdr:from>
    <xdr:to>
      <xdr:col>112</xdr:col>
      <xdr:colOff>38100</xdr:colOff>
      <xdr:row>40</xdr:row>
      <xdr:rowOff>154050</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1272500" y="69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74168</xdr:rowOff>
    </xdr:from>
    <xdr:to>
      <xdr:col>116</xdr:col>
      <xdr:colOff>63500</xdr:colOff>
      <xdr:row>40</xdr:row>
      <xdr:rowOff>103250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1323300" y="6932168"/>
          <a:ext cx="838200" cy="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65614</xdr:rowOff>
    </xdr:from>
    <xdr:to>
      <xdr:col>107</xdr:col>
      <xdr:colOff>101600</xdr:colOff>
      <xdr:row>40</xdr:row>
      <xdr:rowOff>167214</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0383500" y="692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103250</xdr:rowOff>
    </xdr:from>
    <xdr:to>
      <xdr:col>111</xdr:col>
      <xdr:colOff>177800</xdr:colOff>
      <xdr:row>40</xdr:row>
      <xdr:rowOff>116414</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20434300" y="6961250"/>
          <a:ext cx="889000" cy="1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70934</xdr:rowOff>
    </xdr:from>
    <xdr:to>
      <xdr:col>102</xdr:col>
      <xdr:colOff>165100</xdr:colOff>
      <xdr:row>41</xdr:row>
      <xdr:rowOff>1084</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9494500" y="69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116414</xdr:rowOff>
    </xdr:from>
    <xdr:to>
      <xdr:col>107</xdr:col>
      <xdr:colOff>50800</xdr:colOff>
      <xdr:row>40</xdr:row>
      <xdr:rowOff>121734</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9545300" y="6974414"/>
          <a:ext cx="889000" cy="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75336</xdr:rowOff>
    </xdr:from>
    <xdr:to>
      <xdr:col>98</xdr:col>
      <xdr:colOff>38100</xdr:colOff>
      <xdr:row>41</xdr:row>
      <xdr:rowOff>5486</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8605500" y="693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121734</xdr:rowOff>
    </xdr:from>
    <xdr:to>
      <xdr:col>102</xdr:col>
      <xdr:colOff>114300</xdr:colOff>
      <xdr:row>40</xdr:row>
      <xdr:rowOff>126136</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8656300" y="6979734"/>
          <a:ext cx="889000" cy="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27977</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70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82280</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711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145177</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1011095" y="700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158341</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0167111" y="701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17611</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9278111" y="670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22013</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8389111" y="67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F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00000000-0008-0000-0F00-00007C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00000000-0008-0000-0F00-00007E020000}"/>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F00-000080020000}"/>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46355</xdr:rowOff>
    </xdr:from>
    <xdr:to>
      <xdr:col>85</xdr:col>
      <xdr:colOff>177800</xdr:colOff>
      <xdr:row>60</xdr:row>
      <xdr:rowOff>147955</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62687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24782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F00-00008C020000}"/>
            </a:ext>
          </a:extLst>
        </xdr:cNvPr>
        <xdr:cNvSpPr txBox="1"/>
      </xdr:nvSpPr>
      <xdr:spPr>
        <a:xfrm>
          <a:off x="16357600"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xdr:rowOff>
    </xdr:from>
    <xdr:to>
      <xdr:col>81</xdr:col>
      <xdr:colOff>101600</xdr:colOff>
      <xdr:row>60</xdr:row>
      <xdr:rowOff>106045</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5430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97155</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5481300" y="103422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61</xdr:row>
      <xdr:rowOff>45720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flipV="1">
          <a:off x="14592300" y="1034224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124460</xdr:rowOff>
    </xdr:from>
    <xdr:to>
      <xdr:col>72</xdr:col>
      <xdr:colOff>38100</xdr:colOff>
      <xdr:row>61</xdr:row>
      <xdr:rowOff>54610</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3652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xdr:rowOff>
    </xdr:from>
    <xdr:to>
      <xdr:col>76</xdr:col>
      <xdr:colOff>114300</xdr:colOff>
      <xdr:row>61</xdr:row>
      <xdr:rowOff>45720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3703300" y="10462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82550</xdr:rowOff>
    </xdr:from>
    <xdr:to>
      <xdr:col>67</xdr:col>
      <xdr:colOff>101600</xdr:colOff>
      <xdr:row>61</xdr:row>
      <xdr:rowOff>12700</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763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133350</xdr:rowOff>
    </xdr:from>
    <xdr:to>
      <xdr:col>71</xdr:col>
      <xdr:colOff>177800</xdr:colOff>
      <xdr:row>61</xdr:row>
      <xdr:rowOff>3810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814300" y="104203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97172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45737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500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3827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611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90170</xdr:rowOff>
    </xdr:from>
    <xdr:to>
      <xdr:col>98</xdr:col>
      <xdr:colOff>38100</xdr:colOff>
      <xdr:row>63</xdr:row>
      <xdr:rowOff>20320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605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17780</xdr:rowOff>
    </xdr:from>
    <xdr:to>
      <xdr:col>116</xdr:col>
      <xdr:colOff>114300</xdr:colOff>
      <xdr:row>63</xdr:row>
      <xdr:rowOff>119380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2110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104157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2219960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1272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68580</xdr:rowOff>
    </xdr:from>
    <xdr:to>
      <xdr:col>116</xdr:col>
      <xdr:colOff>63500</xdr:colOff>
      <xdr:row>63</xdr:row>
      <xdr:rowOff>72390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21323300" y="108699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76200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20434300" y="1087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9494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76200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9545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76200</xdr:rowOff>
    </xdr:from>
    <xdr:to>
      <xdr:col>102</xdr:col>
      <xdr:colOff>114300</xdr:colOff>
      <xdr:row>63</xdr:row>
      <xdr:rowOff>80010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18656300" y="1087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36847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114317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10757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118127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9310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F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00000000-0008-0000-0F00-0000EF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F00-0000F1020000}"/>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F00-0000F3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6357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122555</xdr:rowOff>
    </xdr:from>
    <xdr:to>
      <xdr:col>81</xdr:col>
      <xdr:colOff>101600</xdr:colOff>
      <xdr:row>83</xdr:row>
      <xdr:rowOff>52705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5430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xdr:rowOff>
    </xdr:from>
    <xdr:to>
      <xdr:col>85</xdr:col>
      <xdr:colOff>127000</xdr:colOff>
      <xdr:row>83</xdr:row>
      <xdr:rowOff>15239</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5481300" y="142322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86361</xdr:rowOff>
    </xdr:from>
    <xdr:to>
      <xdr:col>76</xdr:col>
      <xdr:colOff>165100</xdr:colOff>
      <xdr:row>83</xdr:row>
      <xdr:rowOff>16511</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4541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137161</xdr:rowOff>
    </xdr:from>
    <xdr:to>
      <xdr:col>81</xdr:col>
      <xdr:colOff>50800</xdr:colOff>
      <xdr:row>83</xdr:row>
      <xdr:rowOff>1905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4592300" y="141960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3652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93345</xdr:rowOff>
    </xdr:from>
    <xdr:to>
      <xdr:col>76</xdr:col>
      <xdr:colOff>114300</xdr:colOff>
      <xdr:row>82</xdr:row>
      <xdr:rowOff>137161</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3703300" y="141522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170180</xdr:rowOff>
    </xdr:from>
    <xdr:to>
      <xdr:col>67</xdr:col>
      <xdr:colOff>101600</xdr:colOff>
      <xdr:row>82</xdr:row>
      <xdr:rowOff>100330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763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49530</xdr:rowOff>
    </xdr:from>
    <xdr:to>
      <xdr:col>71</xdr:col>
      <xdr:colOff>177800</xdr:colOff>
      <xdr:row>82</xdr:row>
      <xdr:rowOff>93345</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814300" y="141084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158766</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43832</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F00-00000C030000}"/>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7638</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F00-00000D030000}"/>
            </a:ext>
          </a:extLst>
        </xdr:cNvPr>
        <xdr:cNvSpPr txBox="1"/>
      </xdr:nvSpPr>
      <xdr:spPr>
        <a:xfrm>
          <a:off x="14389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F00-00000E030000}"/>
            </a:ext>
          </a:extLst>
        </xdr:cNvPr>
        <xdr:cNvSpPr txBox="1"/>
      </xdr:nvSpPr>
      <xdr:spPr>
        <a:xfrm>
          <a:off x="13500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F00-00000F030000}"/>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F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F00-000028030000}"/>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F00-00002A03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F00-00002C030000}"/>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53975</xdr:rowOff>
    </xdr:from>
    <xdr:to>
      <xdr:col>102</xdr:col>
      <xdr:colOff>165100</xdr:colOff>
      <xdr:row>84</xdr:row>
      <xdr:rowOff>155575</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9494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55880</xdr:rowOff>
    </xdr:from>
    <xdr:to>
      <xdr:col>98</xdr:col>
      <xdr:colOff>38100</xdr:colOff>
      <xdr:row>85</xdr:row>
      <xdr:rowOff>157480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8605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126364</xdr:rowOff>
    </xdr:from>
    <xdr:to>
      <xdr:col>116</xdr:col>
      <xdr:colOff>114300</xdr:colOff>
      <xdr:row>86</xdr:row>
      <xdr:rowOff>56514</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21107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41291</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F00-000038030000}"/>
            </a:ext>
          </a:extLst>
        </xdr:cNvPr>
        <xdr:cNvSpPr txBox="1"/>
      </xdr:nvSpPr>
      <xdr:spPr>
        <a:xfrm>
          <a:off x="22199600" y="1461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5714</xdr:rowOff>
    </xdr:from>
    <xdr:to>
      <xdr:col>116</xdr:col>
      <xdr:colOff>63500</xdr:colOff>
      <xdr:row>86</xdr:row>
      <xdr:rowOff>7620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1323300" y="147504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0434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130175</xdr:rowOff>
    </xdr:from>
    <xdr:to>
      <xdr:col>102</xdr:col>
      <xdr:colOff>165100</xdr:colOff>
      <xdr:row>86</xdr:row>
      <xdr:rowOff>60325</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9494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9525</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19545300" y="147523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132080</xdr:rowOff>
    </xdr:from>
    <xdr:to>
      <xdr:col>98</xdr:col>
      <xdr:colOff>38100</xdr:colOff>
      <xdr:row>86</xdr:row>
      <xdr:rowOff>62230</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8605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xdr:rowOff>
    </xdr:from>
    <xdr:to>
      <xdr:col>102</xdr:col>
      <xdr:colOff>114300</xdr:colOff>
      <xdr:row>86</xdr:row>
      <xdr:rowOff>11430</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flipV="1">
          <a:off x="18656300" y="14754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833" name="n_1aveValue【消防施設】&#10;一人当たり面積">
          <a:extLst>
            <a:ext uri="{FF2B5EF4-FFF2-40B4-BE49-F238E27FC236}">
              <a16:creationId xmlns:a16="http://schemas.microsoft.com/office/drawing/2014/main" id="{00000000-0008-0000-0F00-000041030000}"/>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834" name="n_2aveValue【消防施設】&#10;一人当たり面積">
          <a:extLst>
            <a:ext uri="{FF2B5EF4-FFF2-40B4-BE49-F238E27FC236}">
              <a16:creationId xmlns:a16="http://schemas.microsoft.com/office/drawing/2014/main" id="{00000000-0008-0000-0F00-000042030000}"/>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652</xdr:rowOff>
    </xdr:from>
    <xdr:ext cx="469744" cy="259045"/>
    <xdr:sp macro="" textlink="">
      <xdr:nvSpPr>
        <xdr:cNvPr id="835" name="n_3aveValue【消防施設】&#10;一人当たり面積">
          <a:extLst>
            <a:ext uri="{FF2B5EF4-FFF2-40B4-BE49-F238E27FC236}">
              <a16:creationId xmlns:a16="http://schemas.microsoft.com/office/drawing/2014/main" id="{00000000-0008-0000-0F00-000043030000}"/>
            </a:ext>
          </a:extLst>
        </xdr:cNvPr>
        <xdr:cNvSpPr txBox="1"/>
      </xdr:nvSpPr>
      <xdr:spPr>
        <a:xfrm>
          <a:off x="19310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2557</xdr:rowOff>
    </xdr:from>
    <xdr:ext cx="469744" cy="259045"/>
    <xdr:sp macro="" textlink="">
      <xdr:nvSpPr>
        <xdr:cNvPr id="836" name="n_4aveValue【消防施設】&#10;一人当たり面積">
          <a:extLst>
            <a:ext uri="{FF2B5EF4-FFF2-40B4-BE49-F238E27FC236}">
              <a16:creationId xmlns:a16="http://schemas.microsoft.com/office/drawing/2014/main" id="{00000000-0008-0000-0F00-000044030000}"/>
            </a:ext>
          </a:extLst>
        </xdr:cNvPr>
        <xdr:cNvSpPr txBox="1"/>
      </xdr:nvSpPr>
      <xdr:spPr>
        <a:xfrm>
          <a:off x="18421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837" name="n_1mainValue【消防施設】&#10;一人当たり面積">
          <a:extLst>
            <a:ext uri="{FF2B5EF4-FFF2-40B4-BE49-F238E27FC236}">
              <a16:creationId xmlns:a16="http://schemas.microsoft.com/office/drawing/2014/main" id="{00000000-0008-0000-0F00-000045030000}"/>
            </a:ext>
          </a:extLst>
        </xdr:cNvPr>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838" name="n_2mainValue【消防施設】&#10;一人当たり面積">
          <a:extLst>
            <a:ext uri="{FF2B5EF4-FFF2-40B4-BE49-F238E27FC236}">
              <a16:creationId xmlns:a16="http://schemas.microsoft.com/office/drawing/2014/main" id="{00000000-0008-0000-0F00-000046030000}"/>
            </a:ext>
          </a:extLst>
        </xdr:cNvPr>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51452</xdr:rowOff>
    </xdr:from>
    <xdr:ext cx="469744" cy="259045"/>
    <xdr:sp macro="" textlink="">
      <xdr:nvSpPr>
        <xdr:cNvPr id="839" name="n_3mainValue【消防施設】&#10;一人当たり面積">
          <a:extLst>
            <a:ext uri="{FF2B5EF4-FFF2-40B4-BE49-F238E27FC236}">
              <a16:creationId xmlns:a16="http://schemas.microsoft.com/office/drawing/2014/main" id="{00000000-0008-0000-0F00-000047030000}"/>
            </a:ext>
          </a:extLst>
        </xdr:cNvPr>
        <xdr:cNvSpPr txBox="1"/>
      </xdr:nvSpPr>
      <xdr:spPr>
        <a:xfrm>
          <a:off x="19310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53357</xdr:rowOff>
    </xdr:from>
    <xdr:ext cx="469744" cy="259045"/>
    <xdr:sp macro="" textlink="">
      <xdr:nvSpPr>
        <xdr:cNvPr id="840" name="n_4mainValue【消防施設】&#10;一人当たり面積">
          <a:extLst>
            <a:ext uri="{FF2B5EF4-FFF2-40B4-BE49-F238E27FC236}">
              <a16:creationId xmlns:a16="http://schemas.microsoft.com/office/drawing/2014/main" id="{00000000-0008-0000-0F00-000048030000}"/>
            </a:ext>
          </a:extLst>
        </xdr:cNvPr>
        <xdr:cNvSpPr txBox="1"/>
      </xdr:nvSpPr>
      <xdr:spPr>
        <a:xfrm>
          <a:off x="18421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F00-00006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00000000-0008-0000-0F00-000063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869" name="【庁舎】&#10;有形固定資産減価償却率最大値テキスト">
          <a:extLst>
            <a:ext uri="{FF2B5EF4-FFF2-40B4-BE49-F238E27FC236}">
              <a16:creationId xmlns:a16="http://schemas.microsoft.com/office/drawing/2014/main" id="{00000000-0008-0000-0F00-00006503000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F00-000067030000}"/>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113574</xdr:rowOff>
    </xdr:from>
    <xdr:to>
      <xdr:col>85</xdr:col>
      <xdr:colOff>177800</xdr:colOff>
      <xdr:row>103</xdr:row>
      <xdr:rowOff>43724</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62687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136451</xdr:rowOff>
    </xdr:from>
    <xdr:ext cx="405111" cy="259045"/>
    <xdr:sp macro="" textlink="">
      <xdr:nvSpPr>
        <xdr:cNvPr id="883" name="【庁舎】&#10;有形固定資産減価償却率該当値テキスト">
          <a:extLst>
            <a:ext uri="{FF2B5EF4-FFF2-40B4-BE49-F238E27FC236}">
              <a16:creationId xmlns:a16="http://schemas.microsoft.com/office/drawing/2014/main" id="{00000000-0008-0000-0F00-000073030000}"/>
            </a:ext>
          </a:extLst>
        </xdr:cNvPr>
        <xdr:cNvSpPr txBox="1"/>
      </xdr:nvSpPr>
      <xdr:spPr>
        <a:xfrm>
          <a:off x="16357600" y="1745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43362</xdr:rowOff>
    </xdr:from>
    <xdr:to>
      <xdr:col>81</xdr:col>
      <xdr:colOff>101600</xdr:colOff>
      <xdr:row>102</xdr:row>
      <xdr:rowOff>144962</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5430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94162</xdr:rowOff>
    </xdr:from>
    <xdr:to>
      <xdr:col>85</xdr:col>
      <xdr:colOff>127000</xdr:colOff>
      <xdr:row>102</xdr:row>
      <xdr:rowOff>164374</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5481300" y="17582062"/>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144599</xdr:rowOff>
    </xdr:from>
    <xdr:to>
      <xdr:col>76</xdr:col>
      <xdr:colOff>165100</xdr:colOff>
      <xdr:row>102</xdr:row>
      <xdr:rowOff>74749</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45415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23949</xdr:rowOff>
    </xdr:from>
    <xdr:to>
      <xdr:col>81</xdr:col>
      <xdr:colOff>50800</xdr:colOff>
      <xdr:row>102</xdr:row>
      <xdr:rowOff>94162</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4592300" y="1751184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72752</xdr:rowOff>
    </xdr:from>
    <xdr:to>
      <xdr:col>72</xdr:col>
      <xdr:colOff>38100</xdr:colOff>
      <xdr:row>102</xdr:row>
      <xdr:rowOff>2902</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3652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123552</xdr:rowOff>
    </xdr:from>
    <xdr:to>
      <xdr:col>76</xdr:col>
      <xdr:colOff>114300</xdr:colOff>
      <xdr:row>102</xdr:row>
      <xdr:rowOff>23949</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3703300" y="1744000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2539</xdr:rowOff>
    </xdr:from>
    <xdr:to>
      <xdr:col>67</xdr:col>
      <xdr:colOff>101600</xdr:colOff>
      <xdr:row>101</xdr:row>
      <xdr:rowOff>104139</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12763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53339</xdr:rowOff>
    </xdr:from>
    <xdr:to>
      <xdr:col>71</xdr:col>
      <xdr:colOff>177800</xdr:colOff>
      <xdr:row>101</xdr:row>
      <xdr:rowOff>123552</xdr:rowOff>
    </xdr:to>
    <xdr:cxnSp macro="">
      <xdr:nvCxnSpPr>
        <xdr:cNvPr id="891" name="直線コネクタ 890">
          <a:extLst>
            <a:ext uri="{FF2B5EF4-FFF2-40B4-BE49-F238E27FC236}">
              <a16:creationId xmlns:a16="http://schemas.microsoft.com/office/drawing/2014/main" id="{00000000-0008-0000-0F00-00007B030000}"/>
            </a:ext>
          </a:extLst>
        </xdr:cNvPr>
        <xdr:cNvCxnSpPr/>
      </xdr:nvCxnSpPr>
      <xdr:spPr>
        <a:xfrm>
          <a:off x="12814300" y="1736978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F00-00007C030000}"/>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F00-00007D030000}"/>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134456</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F00-00007E030000}"/>
            </a:ext>
          </a:extLst>
        </xdr:cNvPr>
        <xdr:cNvSpPr txBox="1"/>
      </xdr:nvSpPr>
      <xdr:spPr>
        <a:xfrm>
          <a:off x="13500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F00-00007F03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161489</xdr:rowOff>
    </xdr:from>
    <xdr:ext cx="405111" cy="259045"/>
    <xdr:sp macro="" textlink="">
      <xdr:nvSpPr>
        <xdr:cNvPr id="896" name="n_1mainValue【庁舎】&#10;有形固定資産減価償却率">
          <a:extLst>
            <a:ext uri="{FF2B5EF4-FFF2-40B4-BE49-F238E27FC236}">
              <a16:creationId xmlns:a16="http://schemas.microsoft.com/office/drawing/2014/main" id="{00000000-0008-0000-0F00-000080030000}"/>
            </a:ext>
          </a:extLst>
        </xdr:cNvPr>
        <xdr:cNvSpPr txBox="1"/>
      </xdr:nvSpPr>
      <xdr:spPr>
        <a:xfrm>
          <a:off x="152660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91276</xdr:rowOff>
    </xdr:from>
    <xdr:ext cx="405111" cy="259045"/>
    <xdr:sp macro="" textlink="">
      <xdr:nvSpPr>
        <xdr:cNvPr id="897" name="n_2mainValue【庁舎】&#10;有形固定資産減価償却率">
          <a:extLst>
            <a:ext uri="{FF2B5EF4-FFF2-40B4-BE49-F238E27FC236}">
              <a16:creationId xmlns:a16="http://schemas.microsoft.com/office/drawing/2014/main" id="{00000000-0008-0000-0F00-000081030000}"/>
            </a:ext>
          </a:extLst>
        </xdr:cNvPr>
        <xdr:cNvSpPr txBox="1"/>
      </xdr:nvSpPr>
      <xdr:spPr>
        <a:xfrm>
          <a:off x="14389744" y="1723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19429</xdr:rowOff>
    </xdr:from>
    <xdr:ext cx="405111" cy="259045"/>
    <xdr:sp macro="" textlink="">
      <xdr:nvSpPr>
        <xdr:cNvPr id="898" name="n_3mainValue【庁舎】&#10;有形固定資産減価償却率">
          <a:extLst>
            <a:ext uri="{FF2B5EF4-FFF2-40B4-BE49-F238E27FC236}">
              <a16:creationId xmlns:a16="http://schemas.microsoft.com/office/drawing/2014/main" id="{00000000-0008-0000-0F00-000082030000}"/>
            </a:ext>
          </a:extLst>
        </xdr:cNvPr>
        <xdr:cNvSpPr txBox="1"/>
      </xdr:nvSpPr>
      <xdr:spPr>
        <a:xfrm>
          <a:off x="13500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120666</xdr:rowOff>
    </xdr:from>
    <xdr:ext cx="405111" cy="259045"/>
    <xdr:sp macro="" textlink="">
      <xdr:nvSpPr>
        <xdr:cNvPr id="899" name="n_4mainValue【庁舎】&#10;有形固定資産減価償却率">
          <a:extLst>
            <a:ext uri="{FF2B5EF4-FFF2-40B4-BE49-F238E27FC236}">
              <a16:creationId xmlns:a16="http://schemas.microsoft.com/office/drawing/2014/main" id="{00000000-0008-0000-0F00-000083030000}"/>
            </a:ext>
          </a:extLst>
        </xdr:cNvPr>
        <xdr:cNvSpPr txBox="1"/>
      </xdr:nvSpPr>
      <xdr:spPr>
        <a:xfrm>
          <a:off x="126117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0F00-00009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26" name="【庁舎】&#10;一人当たり面積最小値テキスト">
          <a:extLst>
            <a:ext uri="{FF2B5EF4-FFF2-40B4-BE49-F238E27FC236}">
              <a16:creationId xmlns:a16="http://schemas.microsoft.com/office/drawing/2014/main" id="{00000000-0008-0000-0F00-00009E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928" name="【庁舎】&#10;一人当たり面積最大値テキスト">
          <a:extLst>
            <a:ext uri="{FF2B5EF4-FFF2-40B4-BE49-F238E27FC236}">
              <a16:creationId xmlns:a16="http://schemas.microsoft.com/office/drawing/2014/main" id="{00000000-0008-0000-0F00-0000A003000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930" name="【庁舎】&#10;一人当たり面積平均値テキスト">
          <a:extLst>
            <a:ext uri="{FF2B5EF4-FFF2-40B4-BE49-F238E27FC236}">
              <a16:creationId xmlns:a16="http://schemas.microsoft.com/office/drawing/2014/main" id="{00000000-0008-0000-0F00-0000A2030000}"/>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72752</xdr:rowOff>
    </xdr:from>
    <xdr:to>
      <xdr:col>102</xdr:col>
      <xdr:colOff>165100</xdr:colOff>
      <xdr:row>106</xdr:row>
      <xdr:rowOff>2902</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9494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10705</xdr:rowOff>
    </xdr:from>
    <xdr:to>
      <xdr:col>116</xdr:col>
      <xdr:colOff>114300</xdr:colOff>
      <xdr:row>106</xdr:row>
      <xdr:rowOff>112305</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21107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160582</xdr:rowOff>
    </xdr:from>
    <xdr:ext cx="469744" cy="259045"/>
    <xdr:sp macro="" textlink="">
      <xdr:nvSpPr>
        <xdr:cNvPr id="942" name="【庁舎】&#10;一人当たり面積該当値テキスト">
          <a:extLst>
            <a:ext uri="{FF2B5EF4-FFF2-40B4-BE49-F238E27FC236}">
              <a16:creationId xmlns:a16="http://schemas.microsoft.com/office/drawing/2014/main" id="{00000000-0008-0000-0F00-0000AE030000}"/>
            </a:ext>
          </a:extLst>
        </xdr:cNvPr>
        <xdr:cNvSpPr txBox="1"/>
      </xdr:nvSpPr>
      <xdr:spPr>
        <a:xfrm>
          <a:off x="22199600" y="1816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18869</xdr:rowOff>
    </xdr:from>
    <xdr:to>
      <xdr:col>112</xdr:col>
      <xdr:colOff>38100</xdr:colOff>
      <xdr:row>106</xdr:row>
      <xdr:rowOff>120469</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1272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61505</xdr:rowOff>
    </xdr:from>
    <xdr:to>
      <xdr:col>116</xdr:col>
      <xdr:colOff>63500</xdr:colOff>
      <xdr:row>106</xdr:row>
      <xdr:rowOff>69669</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21323300" y="1823520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23768</xdr:rowOff>
    </xdr:from>
    <xdr:to>
      <xdr:col>107</xdr:col>
      <xdr:colOff>101600</xdr:colOff>
      <xdr:row>106</xdr:row>
      <xdr:rowOff>125368</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20383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69669</xdr:rowOff>
    </xdr:from>
    <xdr:to>
      <xdr:col>111</xdr:col>
      <xdr:colOff>177800</xdr:colOff>
      <xdr:row>106</xdr:row>
      <xdr:rowOff>74568</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20434300" y="182433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30299</xdr:rowOff>
    </xdr:from>
    <xdr:to>
      <xdr:col>102</xdr:col>
      <xdr:colOff>165100</xdr:colOff>
      <xdr:row>106</xdr:row>
      <xdr:rowOff>131899</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9494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74568</xdr:rowOff>
    </xdr:from>
    <xdr:to>
      <xdr:col>107</xdr:col>
      <xdr:colOff>50800</xdr:colOff>
      <xdr:row>106</xdr:row>
      <xdr:rowOff>81099</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9545300" y="1824826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18605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81099</xdr:rowOff>
    </xdr:from>
    <xdr:to>
      <xdr:col>102</xdr:col>
      <xdr:colOff>114300</xdr:colOff>
      <xdr:row>106</xdr:row>
      <xdr:rowOff>87630</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flipV="1">
          <a:off x="18656300" y="182547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951" name="n_1aveValue【庁舎】&#10;一人当たり面積">
          <a:extLst>
            <a:ext uri="{FF2B5EF4-FFF2-40B4-BE49-F238E27FC236}">
              <a16:creationId xmlns:a16="http://schemas.microsoft.com/office/drawing/2014/main" id="{00000000-0008-0000-0F00-0000B7030000}"/>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952" name="n_2aveValue【庁舎】&#10;一人当たり面積">
          <a:extLst>
            <a:ext uri="{FF2B5EF4-FFF2-40B4-BE49-F238E27FC236}">
              <a16:creationId xmlns:a16="http://schemas.microsoft.com/office/drawing/2014/main" id="{00000000-0008-0000-0F00-0000B8030000}"/>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19429</xdr:rowOff>
    </xdr:from>
    <xdr:ext cx="469744" cy="259045"/>
    <xdr:sp macro="" textlink="">
      <xdr:nvSpPr>
        <xdr:cNvPr id="953" name="n_3aveValue【庁舎】&#10;一人当たり面積">
          <a:extLst>
            <a:ext uri="{FF2B5EF4-FFF2-40B4-BE49-F238E27FC236}">
              <a16:creationId xmlns:a16="http://schemas.microsoft.com/office/drawing/2014/main" id="{00000000-0008-0000-0F00-0000B9030000}"/>
            </a:ext>
          </a:extLst>
        </xdr:cNvPr>
        <xdr:cNvSpPr txBox="1"/>
      </xdr:nvSpPr>
      <xdr:spPr>
        <a:xfrm>
          <a:off x="19310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954" name="n_4aveValue【庁舎】&#10;一人当たり面積">
          <a:extLst>
            <a:ext uri="{FF2B5EF4-FFF2-40B4-BE49-F238E27FC236}">
              <a16:creationId xmlns:a16="http://schemas.microsoft.com/office/drawing/2014/main" id="{00000000-0008-0000-0F00-0000BA030000}"/>
            </a:ext>
          </a:extLst>
        </xdr:cNvPr>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111596</xdr:rowOff>
    </xdr:from>
    <xdr:ext cx="469744" cy="259045"/>
    <xdr:sp macro="" textlink="">
      <xdr:nvSpPr>
        <xdr:cNvPr id="955" name="n_1mainValue【庁舎】&#10;一人当たり面積">
          <a:extLst>
            <a:ext uri="{FF2B5EF4-FFF2-40B4-BE49-F238E27FC236}">
              <a16:creationId xmlns:a16="http://schemas.microsoft.com/office/drawing/2014/main" id="{00000000-0008-0000-0F00-0000BB030000}"/>
            </a:ext>
          </a:extLst>
        </xdr:cNvPr>
        <xdr:cNvSpPr txBox="1"/>
      </xdr:nvSpPr>
      <xdr:spPr>
        <a:xfrm>
          <a:off x="21075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116495</xdr:rowOff>
    </xdr:from>
    <xdr:ext cx="469744" cy="259045"/>
    <xdr:sp macro="" textlink="">
      <xdr:nvSpPr>
        <xdr:cNvPr id="956" name="n_2mainValue【庁舎】&#10;一人当たり面積">
          <a:extLst>
            <a:ext uri="{FF2B5EF4-FFF2-40B4-BE49-F238E27FC236}">
              <a16:creationId xmlns:a16="http://schemas.microsoft.com/office/drawing/2014/main" id="{00000000-0008-0000-0F00-0000BC030000}"/>
            </a:ext>
          </a:extLst>
        </xdr:cNvPr>
        <xdr:cNvSpPr txBox="1"/>
      </xdr:nvSpPr>
      <xdr:spPr>
        <a:xfrm>
          <a:off x="20199427" y="1829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123026</xdr:rowOff>
    </xdr:from>
    <xdr:ext cx="469744" cy="259045"/>
    <xdr:sp macro="" textlink="">
      <xdr:nvSpPr>
        <xdr:cNvPr id="957" name="n_3mainValue【庁舎】&#10;一人当たり面積">
          <a:extLst>
            <a:ext uri="{FF2B5EF4-FFF2-40B4-BE49-F238E27FC236}">
              <a16:creationId xmlns:a16="http://schemas.microsoft.com/office/drawing/2014/main" id="{00000000-0008-0000-0F00-0000BD030000}"/>
            </a:ext>
          </a:extLst>
        </xdr:cNvPr>
        <xdr:cNvSpPr txBox="1"/>
      </xdr:nvSpPr>
      <xdr:spPr>
        <a:xfrm>
          <a:off x="19310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154957</xdr:rowOff>
    </xdr:from>
    <xdr:ext cx="469744" cy="259045"/>
    <xdr:sp macro="" textlink="">
      <xdr:nvSpPr>
        <xdr:cNvPr id="958" name="n_4mainValue【庁舎】&#10;一人当たり面積">
          <a:extLst>
            <a:ext uri="{FF2B5EF4-FFF2-40B4-BE49-F238E27FC236}">
              <a16:creationId xmlns:a16="http://schemas.microsoft.com/office/drawing/2014/main" id="{00000000-0008-0000-0F00-0000BE030000}"/>
            </a:ext>
          </a:extLst>
        </xdr:cNvPr>
        <xdr:cNvSpPr txBox="1"/>
      </xdr:nvSpPr>
      <xdr:spPr>
        <a:xfrm>
          <a:off x="18421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0F00-0000C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0F00-0000C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年度に新築した庁舎以外の施設について、有形固定資産減価償却率が各平均値以上の値となっており、法定耐用年数が迫っている状況である。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今後、建築物だけでなく、設備等の老朽化による故障等により、想定外の費用が必要となることも想定されることから、利用実態等の指標による、集約化施設の廃止等も検討していく必要がある。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また、更新時期の重複などにより、財源の圧迫を引き起こす可能性もあることから、中長期的な計画に基づき、整備を行う必要がある。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圏央道川島インター周辺の開発により、周辺企業の固定資産税が増加するなどにより、類似団体内でも上位の財政力指数となっている。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一方、生産年齢人口の減少など、個人住民税の減少が見込まれ、更なるインター周辺開発などによる固定資産税の増収等、引き続き自主財源の確保に努め、財政基盤の強化を図る。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149981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850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104019</xdr:rowOff>
    </xdr:from>
    <xdr:to>
      <xdr:col>19</xdr:col>
      <xdr:colOff>133350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620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81038</xdr:rowOff>
    </xdr:from>
    <xdr:to>
      <xdr:col>15</xdr:col>
      <xdr:colOff>82550</xdr:colOff>
      <xdr:row>40</xdr:row>
      <xdr:rowOff>104019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390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81038</xdr:rowOff>
    </xdr:from>
    <xdr:to>
      <xdr:col>11</xdr:col>
      <xdr:colOff>31750</xdr:colOff>
      <xdr:row>40</xdr:row>
      <xdr:rowOff>81038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39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20562</xdr:rowOff>
    </xdr:from>
    <xdr:to>
      <xdr:col>11</xdr:col>
      <xdr:colOff>82550</xdr:colOff>
      <xdr:row>42</xdr:row>
      <xdr:rowOff>122162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106939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122162</xdr:rowOff>
    </xdr:from>
    <xdr:to>
      <xdr:col>7</xdr:col>
      <xdr:colOff>31750</xdr:colOff>
      <xdr:row>41</xdr:row>
      <xdr:rowOff>52312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37089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99181</xdr:rowOff>
    </xdr:from>
    <xdr:to>
      <xdr:col>23</xdr:col>
      <xdr:colOff>184150</xdr:colOff>
      <xdr:row>41</xdr:row>
      <xdr:rowOff>29331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115708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53219</xdr:rowOff>
    </xdr:from>
    <xdr:to>
      <xdr:col>15</xdr:col>
      <xdr:colOff>133350</xdr:colOff>
      <xdr:row>40</xdr:row>
      <xdr:rowOff>154819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164996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30238</xdr:rowOff>
    </xdr:from>
    <xdr:to>
      <xdr:col>11</xdr:col>
      <xdr:colOff>82550</xdr:colOff>
      <xdr:row>40</xdr:row>
      <xdr:rowOff>131838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142015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30238</xdr:rowOff>
    </xdr:from>
    <xdr:to>
      <xdr:col>7</xdr:col>
      <xdr:colOff>31750</xdr:colOff>
      <xdr:row>40</xdr:row>
      <xdr:rowOff>131838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142015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前年度に比較し、微増となっている。数値の推移は類似団体内平均と概ね同様となっており、本町と同様、義務的経費の増加という状況の自治体が多くあると推察される。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今後自主財源の確保に努めるとともに、歳出の抑制や利率の低い地方債の発行などにより、財政構造の弾力性を確保していく。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65</xdr:row>
      <xdr:rowOff>8679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68473"/>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64</xdr:row>
      <xdr:rowOff>95673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1108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63</xdr:row>
      <xdr:rowOff>70062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1108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64</xdr:row>
      <xdr:rowOff>47413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871412"/>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129329</xdr:rowOff>
    </xdr:from>
    <xdr:to>
      <xdr:col>23</xdr:col>
      <xdr:colOff>184150</xdr:colOff>
      <xdr:row>65</xdr:row>
      <xdr:rowOff>59479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101406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7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156650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86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19262</xdr:rowOff>
    </xdr:from>
    <xdr:to>
      <xdr:col>11</xdr:col>
      <xdr:colOff>82550</xdr:colOff>
      <xdr:row>63</xdr:row>
      <xdr:rowOff>120862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131039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比較すると低く抑えられるものの、年々増加基調にある。しかしながら、今後物価の上昇などにより、同様の維持管理を行う場合の費用の上昇、人口減少の進行など、本指標の増加要因が多く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そのため、適正な人件費の管理、公共施設等の維持管理費の適正化などを通じ、コスト削減に努める必要がある。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89266</xdr:rowOff>
    </xdr:from>
    <xdr:to>
      <xdr:col>23</xdr:col>
      <xdr:colOff>133350</xdr:colOff>
      <xdr:row>82</xdr:row>
      <xdr:rowOff>140827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48166"/>
          <a:ext cx="838200" cy="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55995</xdr:rowOff>
    </xdr:from>
    <xdr:to>
      <xdr:col>19</xdr:col>
      <xdr:colOff>133350</xdr:colOff>
      <xdr:row>82</xdr:row>
      <xdr:rowOff>89266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14895"/>
          <a:ext cx="889000" cy="3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1553</xdr:rowOff>
    </xdr:from>
    <xdr:to>
      <xdr:col>15</xdr:col>
      <xdr:colOff>82550</xdr:colOff>
      <xdr:row>82</xdr:row>
      <xdr:rowOff>55995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60453"/>
          <a:ext cx="889000" cy="5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1553</xdr:rowOff>
    </xdr:from>
    <xdr:to>
      <xdr:col>11</xdr:col>
      <xdr:colOff>31750</xdr:colOff>
      <xdr:row>82</xdr:row>
      <xdr:rowOff>1828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06045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21110</xdr:rowOff>
    </xdr:from>
    <xdr:to>
      <xdr:col>11</xdr:col>
      <xdr:colOff>82550</xdr:colOff>
      <xdr:row>83</xdr:row>
      <xdr:rowOff>122710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107487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3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96707</xdr:rowOff>
    </xdr:from>
    <xdr:to>
      <xdr:col>7</xdr:col>
      <xdr:colOff>31750</xdr:colOff>
      <xdr:row>82</xdr:row>
      <xdr:rowOff>26857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8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37034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5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90027</xdr:rowOff>
    </xdr:from>
    <xdr:to>
      <xdr:col>23</xdr:col>
      <xdr:colOff>184150</xdr:colOff>
      <xdr:row>83</xdr:row>
      <xdr:rowOff>20177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106554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38466</xdr:rowOff>
    </xdr:from>
    <xdr:to>
      <xdr:col>19</xdr:col>
      <xdr:colOff>184150</xdr:colOff>
      <xdr:row>82</xdr:row>
      <xdr:rowOff>140066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150243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6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5195</xdr:rowOff>
    </xdr:from>
    <xdr:to>
      <xdr:col>15</xdr:col>
      <xdr:colOff>133350</xdr:colOff>
      <xdr:row>82</xdr:row>
      <xdr:rowOff>106795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6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116972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3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122203</xdr:rowOff>
    </xdr:from>
    <xdr:to>
      <xdr:col>11</xdr:col>
      <xdr:colOff>82550</xdr:colOff>
      <xdr:row>82</xdr:row>
      <xdr:rowOff>52353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62530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122478</xdr:rowOff>
    </xdr:from>
    <xdr:to>
      <xdr:col>7</xdr:col>
      <xdr:colOff>31750</xdr:colOff>
      <xdr:row>82</xdr:row>
      <xdr:rowOff>52628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0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37405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9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全国町村平均、類似団体平均と概ね同様の数値となった。今後も県内や近隣自治体の動向も踏まえつつ、適切に取り組んでいく。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88195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3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87</xdr:row>
      <xdr:rowOff>104422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32895"/>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131234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205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131234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や全国平均を下回る結果である。人口当たり職員数が低いということは、住民一人当たりの職員への負担を低く抑えることができていると考えられる一方、職員の業務量が同様団体に比較して多いとも推察でき、結果住民サービスの低下につながる可能性もある。また、本町ではごみ処理施設や保育園などを単独運営しており、定員数の管理には一定の配慮が必要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今後、住民サービスの低下を招かぬよう、定員数削減を進める必要がある。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100330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917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76200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58773</xdr:rowOff>
    </xdr:from>
    <xdr:to>
      <xdr:col>72</xdr:col>
      <xdr:colOff>203200</xdr:colOff>
      <xdr:row>59</xdr:row>
      <xdr:rowOff>76200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7432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58773</xdr:rowOff>
    </xdr:from>
    <xdr:to>
      <xdr:col>68</xdr:col>
      <xdr:colOff>152400</xdr:colOff>
      <xdr:row>59</xdr:row>
      <xdr:rowOff>72179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7432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118039</xdr:rowOff>
    </xdr:from>
    <xdr:to>
      <xdr:col>68</xdr:col>
      <xdr:colOff>203200</xdr:colOff>
      <xdr:row>61</xdr:row>
      <xdr:rowOff>48189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32966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9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29421</xdr:rowOff>
    </xdr:from>
    <xdr:to>
      <xdr:col>64</xdr:col>
      <xdr:colOff>152400</xdr:colOff>
      <xdr:row>59</xdr:row>
      <xdr:rowOff>131021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115798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66057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7973</xdr:rowOff>
    </xdr:from>
    <xdr:to>
      <xdr:col>68</xdr:col>
      <xdr:colOff>203200</xdr:colOff>
      <xdr:row>59</xdr:row>
      <xdr:rowOff>109573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119750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9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21379</xdr:rowOff>
    </xdr:from>
    <xdr:to>
      <xdr:col>64</xdr:col>
      <xdr:colOff>152400</xdr:colOff>
      <xdr:row>59</xdr:row>
      <xdr:rowOff>122979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133156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大きく下回っている。しかしながら、前年度より増加しており、公共施設の修繕や改修に地方債を活用した結果であると考察できる。今後も保有する公共施設の修繕や改修は発生するため、基金の活用も含めて、有利な地方債を発行するなど、公債費負担の急激な増加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54610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643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38523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643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94827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965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135044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基金の取崩し等により、前年度より増となっている。類似団体内平均は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となっているため、今後適正な事業実施の判断を長期的な視点から行い、将来負担比率の増加を抑える必要がある。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111941</xdr:rowOff>
    </xdr:from>
    <xdr:to>
      <xdr:col>72</xdr:col>
      <xdr:colOff>203200</xdr:colOff>
      <xdr:row>15</xdr:row>
      <xdr:rowOff>81582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340791"/>
          <a:ext cx="889000" cy="3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81582</xdr:rowOff>
    </xdr:from>
    <xdr:to>
      <xdr:col>68</xdr:col>
      <xdr:colOff>152400</xdr:colOff>
      <xdr:row>15</xdr:row>
      <xdr:rowOff>108010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53332"/>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16087</xdr:rowOff>
    </xdr:from>
    <xdr:to>
      <xdr:col>68</xdr:col>
      <xdr:colOff>203200</xdr:colOff>
      <xdr:row>14</xdr:row>
      <xdr:rowOff>117687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127864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153065</xdr:rowOff>
    </xdr:from>
    <xdr:to>
      <xdr:col>64</xdr:col>
      <xdr:colOff>152400</xdr:colOff>
      <xdr:row>14</xdr:row>
      <xdr:rowOff>83215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93392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5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55396</xdr:rowOff>
    </xdr:from>
    <xdr:to>
      <xdr:col>81</xdr:col>
      <xdr:colOff>95250</xdr:colOff>
      <xdr:row>13</xdr:row>
      <xdr:rowOff>156996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27473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5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61141</xdr:rowOff>
    </xdr:from>
    <xdr:to>
      <xdr:col>73</xdr:col>
      <xdr:colOff>44450</xdr:colOff>
      <xdr:row>13</xdr:row>
      <xdr:rowOff>162741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147518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37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30782</xdr:rowOff>
    </xdr:from>
    <xdr:to>
      <xdr:col>68</xdr:col>
      <xdr:colOff>203200</xdr:colOff>
      <xdr:row>15</xdr:row>
      <xdr:rowOff>132382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117159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68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57210</xdr:rowOff>
    </xdr:from>
    <xdr:to>
      <xdr:col>64</xdr:col>
      <xdr:colOff>152400</xdr:colOff>
      <xdr:row>15</xdr:row>
      <xdr:rowOff>158810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143587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1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よりも低い数値となっているが、前年度に比較し微増となっている。保育園やごみ処理施設等を単独運用しているため、職員数はある程度必要となる。そのため、定員の削減のみではなく、職員年齢層の若返りや、自治体で運営する施設の見直し等も含め、数値の急激な上昇を招かぬ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2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前年度に引き続き各種平均を大きく上回っている。物件費に関しては臨時的な要因を除き上昇傾向が続いているため、事業の見直しなどを含め、経常経費の削減方法を模索していく。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136144</xdr:rowOff>
    </xdr:from>
    <xdr:to>
      <xdr:col>82</xdr:col>
      <xdr:colOff>107950</xdr:colOff>
      <xdr:row>18</xdr:row>
      <xdr:rowOff>154432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222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18</xdr:row>
      <xdr:rowOff>136144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2107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106426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87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18</xdr:row>
      <xdr:rowOff>163576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878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103632</xdr:rowOff>
    </xdr:from>
    <xdr:to>
      <xdr:col>82</xdr:col>
      <xdr:colOff>158750</xdr:colOff>
      <xdr:row>19</xdr:row>
      <xdr:rowOff>33782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75709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85344</xdr:rowOff>
    </xdr:from>
    <xdr:to>
      <xdr:col>78</xdr:col>
      <xdr:colOff>120650</xdr:colOff>
      <xdr:row>19</xdr:row>
      <xdr:rowOff>15494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5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55626</xdr:rowOff>
    </xdr:from>
    <xdr:to>
      <xdr:col>74</xdr:col>
      <xdr:colOff>31750</xdr:colOff>
      <xdr:row>17</xdr:row>
      <xdr:rowOff>157226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ポイントの増となっているが、引き続き各種平均値より低い水準となっている。今後も町の施策との調整を図りつつ、単独事業の検討、見直しを行い、上昇を抑制する。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12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96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99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増加基調にあり、各種平均を上回っている。特別会計への繰出金の変動による影響が大きく出るため、今後繰出金抑制のため、税率や使用料の見直しなど、負担の適正化に努め、普通会計の負担額減少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36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9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81280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98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較して増となっており、各種平均も上回っている。川越地区消防組合などへの負担金が一部事務組合での新規事業などにより増加したことが影響していると考えられる。今後も負担金は増加していくと思われるため、負担割合などを関係自治体と協議し、適正な負担比率となる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4536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7634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19231</xdr:rowOff>
    </xdr:from>
    <xdr:to>
      <xdr:col>78</xdr:col>
      <xdr:colOff>69850</xdr:colOff>
      <xdr:row>36</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9143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19231</xdr:rowOff>
    </xdr:from>
    <xdr:to>
      <xdr:col>73</xdr:col>
      <xdr:colOff>180975</xdr:colOff>
      <xdr:row>36</xdr:row>
      <xdr:rowOff>110672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9143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171087</xdr:rowOff>
    </xdr:from>
    <xdr:to>
      <xdr:col>69</xdr:col>
      <xdr:colOff>92075</xdr:colOff>
      <xdr:row>36</xdr:row>
      <xdr:rowOff>110672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7183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14151</xdr:rowOff>
    </xdr:from>
    <xdr:to>
      <xdr:col>69</xdr:col>
      <xdr:colOff>142875</xdr:colOff>
      <xdr:row>36</xdr:row>
      <xdr:rowOff>115751</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125928</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1089</xdr:rowOff>
    </xdr:from>
    <xdr:to>
      <xdr:col>65</xdr:col>
      <xdr:colOff>53975</xdr:colOff>
      <xdr:row>36</xdr:row>
      <xdr:rowOff>102689</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87466</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97263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139881</xdr:rowOff>
    </xdr:from>
    <xdr:to>
      <xdr:col>74</xdr:col>
      <xdr:colOff>31750</xdr:colOff>
      <xdr:row>36</xdr:row>
      <xdr:rowOff>70031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54808</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59872</xdr:rowOff>
    </xdr:from>
    <xdr:to>
      <xdr:col>69</xdr:col>
      <xdr:colOff>142875</xdr:colOff>
      <xdr:row>36</xdr:row>
      <xdr:rowOff>161472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若干の減少となった。引き続き各種平均も下回っている状況である。しかしながら、地方債を活用しての事業は今後も想定されるため、地方債の乱発を抑え、長期的な視点で事業を実施することにより、償還額の平準化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93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566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67563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566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99568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97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60198</xdr:rowOff>
    </xdr:from>
    <xdr:to>
      <xdr:col>11</xdr:col>
      <xdr:colOff>60325</xdr:colOff>
      <xdr:row>77</xdr:row>
      <xdr:rowOff>161798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146575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県平均を下回っているものの、昨年度に比較し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ポイント増加している。高齢化による扶助費の増や、一部事務組合への補助金の増などによる影響が考えられる。今後、財政の硬直化を招かぬよう、事業の見直し等を適切に行い、経常経費の削減に努める。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78</xdr:row>
      <xdr:rowOff>26415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852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77</xdr:row>
      <xdr:rowOff>83565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47472"/>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44704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47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77</xdr:row>
      <xdr:rowOff>10413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74904"/>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xdr:rowOff>
    </xdr:from>
    <xdr:to>
      <xdr:col>69</xdr:col>
      <xdr:colOff>142875</xdr:colOff>
      <xdr:row>76</xdr:row>
      <xdr:rowOff>113792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98569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119142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52849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84849</xdr:rowOff>
    </xdr:from>
    <xdr:to>
      <xdr:col>29</xdr:col>
      <xdr:colOff>127000</xdr:colOff>
      <xdr:row>17</xdr:row>
      <xdr:rowOff>150444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7124"/>
          <a:ext cx="647700" cy="6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150444</xdr:rowOff>
    </xdr:from>
    <xdr:to>
      <xdr:col>26</xdr:col>
      <xdr:colOff>50800</xdr:colOff>
      <xdr:row>18</xdr:row>
      <xdr:rowOff>18466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2719"/>
          <a:ext cx="698500" cy="39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18466</xdr:rowOff>
    </xdr:from>
    <xdr:to>
      <xdr:col>22</xdr:col>
      <xdr:colOff>114300</xdr:colOff>
      <xdr:row>18</xdr:row>
      <xdr:rowOff>48832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2191"/>
          <a:ext cx="698500" cy="30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48832</xdr:rowOff>
    </xdr:from>
    <xdr:to>
      <xdr:col>18</xdr:col>
      <xdr:colOff>177800</xdr:colOff>
      <xdr:row>18</xdr:row>
      <xdr:rowOff>86462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2557"/>
          <a:ext cx="698500" cy="37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161417</xdr:rowOff>
    </xdr:from>
    <xdr:to>
      <xdr:col>19</xdr:col>
      <xdr:colOff>38100</xdr:colOff>
      <xdr:row>17</xdr:row>
      <xdr:rowOff>91567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101744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134188</xdr:rowOff>
    </xdr:from>
    <xdr:to>
      <xdr:col>15</xdr:col>
      <xdr:colOff>101600</xdr:colOff>
      <xdr:row>19</xdr:row>
      <xdr:rowOff>64338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67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49115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5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34049</xdr:rowOff>
    </xdr:from>
    <xdr:to>
      <xdr:col>29</xdr:col>
      <xdr:colOff>177800</xdr:colOff>
      <xdr:row>17</xdr:row>
      <xdr:rowOff>135649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99644</xdr:rowOff>
    </xdr:from>
    <xdr:to>
      <xdr:col>26</xdr:col>
      <xdr:colOff>101600</xdr:colOff>
      <xdr:row>18</xdr:row>
      <xdr:rowOff>29794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1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139116</xdr:rowOff>
    </xdr:from>
    <xdr:to>
      <xdr:col>22</xdr:col>
      <xdr:colOff>165100</xdr:colOff>
      <xdr:row>18</xdr:row>
      <xdr:rowOff>69266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1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54043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169482</xdr:rowOff>
    </xdr:from>
    <xdr:to>
      <xdr:col>19</xdr:col>
      <xdr:colOff>38100</xdr:colOff>
      <xdr:row>18</xdr:row>
      <xdr:rowOff>99632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84409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35662</xdr:rowOff>
    </xdr:from>
    <xdr:to>
      <xdr:col>15</xdr:col>
      <xdr:colOff>101600</xdr:colOff>
      <xdr:row>18</xdr:row>
      <xdr:rowOff>137261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938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147439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3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46555</xdr:rowOff>
    </xdr:from>
    <xdr:to>
      <xdr:col>29</xdr:col>
      <xdr:colOff>127000</xdr:colOff>
      <xdr:row>37</xdr:row>
      <xdr:rowOff>111706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71255"/>
          <a:ext cx="647700" cy="6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111706</xdr:rowOff>
    </xdr:from>
    <xdr:to>
      <xdr:col>26</xdr:col>
      <xdr:colOff>50800</xdr:colOff>
      <xdr:row>37</xdr:row>
      <xdr:rowOff>169771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36406"/>
          <a:ext cx="698500" cy="58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169771</xdr:rowOff>
    </xdr:from>
    <xdr:to>
      <xdr:col>22</xdr:col>
      <xdr:colOff>114300</xdr:colOff>
      <xdr:row>37</xdr:row>
      <xdr:rowOff>170525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94471"/>
          <a:ext cx="698500" cy="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72707</xdr:rowOff>
    </xdr:from>
    <xdr:to>
      <xdr:col>18</xdr:col>
      <xdr:colOff>177800</xdr:colOff>
      <xdr:row>37</xdr:row>
      <xdr:rowOff>170525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97407"/>
          <a:ext cx="698500" cy="97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302765</xdr:rowOff>
    </xdr:from>
    <xdr:to>
      <xdr:col>19</xdr:col>
      <xdr:colOff>38100</xdr:colOff>
      <xdr:row>36</xdr:row>
      <xdr:rowOff>61465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13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71642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8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150403</xdr:rowOff>
    </xdr:from>
    <xdr:to>
      <xdr:col>15</xdr:col>
      <xdr:colOff>101600</xdr:colOff>
      <xdr:row>37</xdr:row>
      <xdr:rowOff>80553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262180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167205</xdr:rowOff>
    </xdr:from>
    <xdr:to>
      <xdr:col>29</xdr:col>
      <xdr:colOff>177800</xdr:colOff>
      <xdr:row>37</xdr:row>
      <xdr:rowOff>97355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20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139282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9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60906</xdr:rowOff>
    </xdr:from>
    <xdr:to>
      <xdr:col>26</xdr:col>
      <xdr:colOff>101600</xdr:colOff>
      <xdr:row>37</xdr:row>
      <xdr:rowOff>162506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85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147283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7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118971</xdr:rowOff>
    </xdr:from>
    <xdr:to>
      <xdr:col>22</xdr:col>
      <xdr:colOff>165100</xdr:colOff>
      <xdr:row>37</xdr:row>
      <xdr:rowOff>220571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4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205348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3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119725</xdr:rowOff>
    </xdr:from>
    <xdr:to>
      <xdr:col>19</xdr:col>
      <xdr:colOff>38100</xdr:colOff>
      <xdr:row>37</xdr:row>
      <xdr:rowOff>221325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4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206102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3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21907</xdr:rowOff>
    </xdr:from>
    <xdr:to>
      <xdr:col>15</xdr:col>
      <xdr:colOff>101600</xdr:colOff>
      <xdr:row>37</xdr:row>
      <xdr:rowOff>123507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46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108284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3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38933</xdr:rowOff>
    </xdr:from>
    <xdr:to>
      <xdr:col>24</xdr:col>
      <xdr:colOff>63500</xdr:colOff>
      <xdr:row>37</xdr:row>
      <xdr:rowOff>88433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82583"/>
          <a:ext cx="838200" cy="4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88433</xdr:rowOff>
    </xdr:from>
    <xdr:to>
      <xdr:col>19</xdr:col>
      <xdr:colOff>177800</xdr:colOff>
      <xdr:row>37</xdr:row>
      <xdr:rowOff>127127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32083"/>
          <a:ext cx="889000" cy="3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127127</xdr:rowOff>
    </xdr:from>
    <xdr:to>
      <xdr:col>15</xdr:col>
      <xdr:colOff>50800</xdr:colOff>
      <xdr:row>38</xdr:row>
      <xdr:rowOff>16408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70777"/>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16408</xdr:rowOff>
    </xdr:from>
    <xdr:to>
      <xdr:col>10</xdr:col>
      <xdr:colOff>114300</xdr:colOff>
      <xdr:row>38</xdr:row>
      <xdr:rowOff>150871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31508"/>
          <a:ext cx="889000" cy="13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111166</xdr:rowOff>
    </xdr:from>
    <xdr:to>
      <xdr:col>10</xdr:col>
      <xdr:colOff>165100</xdr:colOff>
      <xdr:row>36</xdr:row>
      <xdr:rowOff>41316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57843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8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43744</xdr:rowOff>
    </xdr:from>
    <xdr:to>
      <xdr:col>6</xdr:col>
      <xdr:colOff>38100</xdr:colOff>
      <xdr:row>38</xdr:row>
      <xdr:rowOff>145344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5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161871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159583</xdr:rowOff>
    </xdr:from>
    <xdr:to>
      <xdr:col>24</xdr:col>
      <xdr:colOff>114300</xdr:colOff>
      <xdr:row>37</xdr:row>
      <xdr:rowOff>89733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138010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37633</xdr:rowOff>
    </xdr:from>
    <xdr:to>
      <xdr:col>20</xdr:col>
      <xdr:colOff>38100</xdr:colOff>
      <xdr:row>37</xdr:row>
      <xdr:rowOff>139233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8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130360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7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76327</xdr:rowOff>
    </xdr:from>
    <xdr:to>
      <xdr:col>15</xdr:col>
      <xdr:colOff>101600</xdr:colOff>
      <xdr:row>38</xdr:row>
      <xdr:rowOff>6477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169054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137058</xdr:rowOff>
    </xdr:from>
    <xdr:to>
      <xdr:col>10</xdr:col>
      <xdr:colOff>165100</xdr:colOff>
      <xdr:row>38</xdr:row>
      <xdr:rowOff>67208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8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58335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7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100071</xdr:rowOff>
    </xdr:from>
    <xdr:to>
      <xdr:col>6</xdr:col>
      <xdr:colOff>38100</xdr:colOff>
      <xdr:row>39</xdr:row>
      <xdr:rowOff>30221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1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21348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28399</xdr:rowOff>
    </xdr:from>
    <xdr:to>
      <xdr:col>24</xdr:col>
      <xdr:colOff>63500</xdr:colOff>
      <xdr:row>57</xdr:row>
      <xdr:rowOff>49805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01049"/>
          <a:ext cx="838200" cy="2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49805</xdr:rowOff>
    </xdr:from>
    <xdr:to>
      <xdr:col>19</xdr:col>
      <xdr:colOff>177800</xdr:colOff>
      <xdr:row>57</xdr:row>
      <xdr:rowOff>105492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22455"/>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105492</xdr:rowOff>
    </xdr:from>
    <xdr:to>
      <xdr:col>15</xdr:col>
      <xdr:colOff>50800</xdr:colOff>
      <xdr:row>57</xdr:row>
      <xdr:rowOff>154989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78142"/>
          <a:ext cx="889000" cy="4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60659</xdr:rowOff>
    </xdr:from>
    <xdr:to>
      <xdr:col>10</xdr:col>
      <xdr:colOff>114300</xdr:colOff>
      <xdr:row>57</xdr:row>
      <xdr:rowOff>154989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33309"/>
          <a:ext cx="889000" cy="9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63964</xdr:rowOff>
    </xdr:from>
    <xdr:to>
      <xdr:col>10</xdr:col>
      <xdr:colOff>165100</xdr:colOff>
      <xdr:row>56</xdr:row>
      <xdr:rowOff>165564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6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4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149049</xdr:rowOff>
    </xdr:from>
    <xdr:to>
      <xdr:col>24</xdr:col>
      <xdr:colOff>114300</xdr:colOff>
      <xdr:row>57</xdr:row>
      <xdr:rowOff>79199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127476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170455</xdr:rowOff>
    </xdr:from>
    <xdr:to>
      <xdr:col>20</xdr:col>
      <xdr:colOff>38100</xdr:colOff>
      <xdr:row>57</xdr:row>
      <xdr:rowOff>100605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7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91732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54692</xdr:rowOff>
    </xdr:from>
    <xdr:to>
      <xdr:col>15</xdr:col>
      <xdr:colOff>101600</xdr:colOff>
      <xdr:row>57</xdr:row>
      <xdr:rowOff>156292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147419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9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104189</xdr:rowOff>
    </xdr:from>
    <xdr:to>
      <xdr:col>10</xdr:col>
      <xdr:colOff>165100</xdr:colOff>
      <xdr:row>58</xdr:row>
      <xdr:rowOff>34339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25466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6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9859</xdr:rowOff>
    </xdr:from>
    <xdr:to>
      <xdr:col>6</xdr:col>
      <xdr:colOff>38100</xdr:colOff>
      <xdr:row>57</xdr:row>
      <xdr:rowOff>111459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127986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5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65291</xdr:rowOff>
    </xdr:from>
    <xdr:to>
      <xdr:col>24</xdr:col>
      <xdr:colOff>63500</xdr:colOff>
      <xdr:row>77</xdr:row>
      <xdr:rowOff>166218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66941"/>
          <a:ext cx="8382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137392</xdr:rowOff>
    </xdr:from>
    <xdr:to>
      <xdr:col>19</xdr:col>
      <xdr:colOff>177800</xdr:colOff>
      <xdr:row>77</xdr:row>
      <xdr:rowOff>166218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39042"/>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137392</xdr:rowOff>
    </xdr:from>
    <xdr:to>
      <xdr:col>15</xdr:col>
      <xdr:colOff>50800</xdr:colOff>
      <xdr:row>78</xdr:row>
      <xdr:rowOff>7409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39042"/>
          <a:ext cx="889000" cy="4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7409</xdr:rowOff>
    </xdr:from>
    <xdr:to>
      <xdr:col>10</xdr:col>
      <xdr:colOff>114300</xdr:colOff>
      <xdr:row>78</xdr:row>
      <xdr:rowOff>16370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80509"/>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44186</xdr:rowOff>
    </xdr:from>
    <xdr:to>
      <xdr:col>10</xdr:col>
      <xdr:colOff>165100</xdr:colOff>
      <xdr:row>77</xdr:row>
      <xdr:rowOff>145786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162313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164224</xdr:rowOff>
    </xdr:from>
    <xdr:to>
      <xdr:col>6</xdr:col>
      <xdr:colOff>38100</xdr:colOff>
      <xdr:row>78</xdr:row>
      <xdr:rowOff>94374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85501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14491</xdr:rowOff>
    </xdr:from>
    <xdr:to>
      <xdr:col>24</xdr:col>
      <xdr:colOff>114300</xdr:colOff>
      <xdr:row>77</xdr:row>
      <xdr:rowOff>116091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37368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115418</xdr:rowOff>
    </xdr:from>
    <xdr:to>
      <xdr:col>20</xdr:col>
      <xdr:colOff>38100</xdr:colOff>
      <xdr:row>78</xdr:row>
      <xdr:rowOff>45568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36695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0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86592</xdr:rowOff>
    </xdr:from>
    <xdr:to>
      <xdr:col>15</xdr:col>
      <xdr:colOff>101600</xdr:colOff>
      <xdr:row>78</xdr:row>
      <xdr:rowOff>16742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8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7869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128059</xdr:rowOff>
    </xdr:from>
    <xdr:to>
      <xdr:col>10</xdr:col>
      <xdr:colOff>165100</xdr:colOff>
      <xdr:row>78</xdr:row>
      <xdr:rowOff>58209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49336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137020</xdr:rowOff>
    </xdr:from>
    <xdr:to>
      <xdr:col>6</xdr:col>
      <xdr:colOff>38100</xdr:colOff>
      <xdr:row>78</xdr:row>
      <xdr:rowOff>67170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83697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11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86196</xdr:rowOff>
    </xdr:from>
    <xdr:to>
      <xdr:col>24</xdr:col>
      <xdr:colOff>63500</xdr:colOff>
      <xdr:row>97</xdr:row>
      <xdr:rowOff>148191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16846"/>
          <a:ext cx="838200" cy="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36471</xdr:rowOff>
    </xdr:from>
    <xdr:to>
      <xdr:col>19</xdr:col>
      <xdr:colOff>177800</xdr:colOff>
      <xdr:row>97</xdr:row>
      <xdr:rowOff>148191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67121"/>
          <a:ext cx="889000" cy="1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36471</xdr:rowOff>
    </xdr:from>
    <xdr:to>
      <xdr:col>15</xdr:col>
      <xdr:colOff>50800</xdr:colOff>
      <xdr:row>98</xdr:row>
      <xdr:rowOff>52211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67121"/>
          <a:ext cx="889000" cy="18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52211</xdr:rowOff>
    </xdr:from>
    <xdr:to>
      <xdr:col>10</xdr:col>
      <xdr:colOff>114300</xdr:colOff>
      <xdr:row>98</xdr:row>
      <xdr:rowOff>113813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54311"/>
          <a:ext cx="889000" cy="6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41002</xdr:rowOff>
    </xdr:from>
    <xdr:to>
      <xdr:col>10</xdr:col>
      <xdr:colOff>165100</xdr:colOff>
      <xdr:row>97</xdr:row>
      <xdr:rowOff>142602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159129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8150</xdr:rowOff>
    </xdr:from>
    <xdr:to>
      <xdr:col>6</xdr:col>
      <xdr:colOff>38100</xdr:colOff>
      <xdr:row>97</xdr:row>
      <xdr:rowOff>109750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3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126277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1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35396</xdr:rowOff>
    </xdr:from>
    <xdr:to>
      <xdr:col>24</xdr:col>
      <xdr:colOff>114300</xdr:colOff>
      <xdr:row>97</xdr:row>
      <xdr:rowOff>136996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13823</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4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97391</xdr:rowOff>
    </xdr:from>
    <xdr:to>
      <xdr:col>20</xdr:col>
      <xdr:colOff>38100</xdr:colOff>
      <xdr:row>98</xdr:row>
      <xdr:rowOff>27541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18668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157121</xdr:rowOff>
    </xdr:from>
    <xdr:to>
      <xdr:col>15</xdr:col>
      <xdr:colOff>101600</xdr:colOff>
      <xdr:row>97</xdr:row>
      <xdr:rowOff>87271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1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78398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0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1411</xdr:rowOff>
    </xdr:from>
    <xdr:to>
      <xdr:col>10</xdr:col>
      <xdr:colOff>165100</xdr:colOff>
      <xdr:row>98</xdr:row>
      <xdr:rowOff>103011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94138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9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63013</xdr:rowOff>
    </xdr:from>
    <xdr:to>
      <xdr:col>6</xdr:col>
      <xdr:colOff>38100</xdr:colOff>
      <xdr:row>98</xdr:row>
      <xdr:rowOff>164613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155740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15118</xdr:rowOff>
    </xdr:from>
    <xdr:to>
      <xdr:col>55</xdr:col>
      <xdr:colOff>0</xdr:colOff>
      <xdr:row>37</xdr:row>
      <xdr:rowOff>20659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358768"/>
          <a:ext cx="8382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15118</xdr:rowOff>
    </xdr:from>
    <xdr:to>
      <xdr:col>50</xdr:col>
      <xdr:colOff>114300</xdr:colOff>
      <xdr:row>37</xdr:row>
      <xdr:rowOff>67257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358768"/>
          <a:ext cx="8890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105410</xdr:rowOff>
    </xdr:from>
    <xdr:to>
      <xdr:col>45</xdr:col>
      <xdr:colOff>177800</xdr:colOff>
      <xdr:row>37</xdr:row>
      <xdr:rowOff>67257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934710"/>
          <a:ext cx="889000" cy="47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105410</xdr:rowOff>
    </xdr:from>
    <xdr:to>
      <xdr:col>41</xdr:col>
      <xdr:colOff>50800</xdr:colOff>
      <xdr:row>37</xdr:row>
      <xdr:rowOff>96083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34710"/>
          <a:ext cx="889000" cy="5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47203</xdr:rowOff>
    </xdr:from>
    <xdr:to>
      <xdr:col>41</xdr:col>
      <xdr:colOff>101600</xdr:colOff>
      <xdr:row>33</xdr:row>
      <xdr:rowOff>148803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165330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141309</xdr:rowOff>
    </xdr:from>
    <xdr:to>
      <xdr:col>55</xdr:col>
      <xdr:colOff>50800</xdr:colOff>
      <xdr:row>37</xdr:row>
      <xdr:rowOff>71459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1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56236</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2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135768</xdr:rowOff>
    </xdr:from>
    <xdr:to>
      <xdr:col>50</xdr:col>
      <xdr:colOff>165100</xdr:colOff>
      <xdr:row>37</xdr:row>
      <xdr:rowOff>65918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57045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16457</xdr:rowOff>
    </xdr:from>
    <xdr:to>
      <xdr:col>46</xdr:col>
      <xdr:colOff>38100</xdr:colOff>
      <xdr:row>37</xdr:row>
      <xdr:rowOff>118057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109184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5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54610</xdr:rowOff>
    </xdr:from>
    <xdr:to>
      <xdr:col>41</xdr:col>
      <xdr:colOff>101600</xdr:colOff>
      <xdr:row>34</xdr:row>
      <xdr:rowOff>156210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147337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7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45283</xdr:rowOff>
    </xdr:from>
    <xdr:to>
      <xdr:col>36</xdr:col>
      <xdr:colOff>165100</xdr:colOff>
      <xdr:row>37</xdr:row>
      <xdr:rowOff>146883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138010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33332</xdr:rowOff>
    </xdr:from>
    <xdr:to>
      <xdr:col>55</xdr:col>
      <xdr:colOff>0</xdr:colOff>
      <xdr:row>57</xdr:row>
      <xdr:rowOff>98407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05982"/>
          <a:ext cx="8382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98407</xdr:rowOff>
    </xdr:from>
    <xdr:to>
      <xdr:col>50</xdr:col>
      <xdr:colOff>114300</xdr:colOff>
      <xdr:row>57</xdr:row>
      <xdr:rowOff>131219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71057"/>
          <a:ext cx="889000" cy="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63020</xdr:rowOff>
    </xdr:from>
    <xdr:to>
      <xdr:col>45</xdr:col>
      <xdr:colOff>177800</xdr:colOff>
      <xdr:row>57</xdr:row>
      <xdr:rowOff>131219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35670"/>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63020</xdr:rowOff>
    </xdr:from>
    <xdr:to>
      <xdr:col>41</xdr:col>
      <xdr:colOff>50800</xdr:colOff>
      <xdr:row>58</xdr:row>
      <xdr:rowOff>28380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35670"/>
          <a:ext cx="889000" cy="13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35872</xdr:rowOff>
    </xdr:from>
    <xdr:to>
      <xdr:col>41</xdr:col>
      <xdr:colOff>101600</xdr:colOff>
      <xdr:row>55</xdr:row>
      <xdr:rowOff>137472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153999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153982</xdr:rowOff>
    </xdr:from>
    <xdr:to>
      <xdr:col>55</xdr:col>
      <xdr:colOff>50800</xdr:colOff>
      <xdr:row>57</xdr:row>
      <xdr:rowOff>84132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132409</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3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47607</xdr:rowOff>
    </xdr:from>
    <xdr:to>
      <xdr:col>50</xdr:col>
      <xdr:colOff>165100</xdr:colOff>
      <xdr:row>57</xdr:row>
      <xdr:rowOff>149207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140334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80419</xdr:rowOff>
    </xdr:from>
    <xdr:to>
      <xdr:col>46</xdr:col>
      <xdr:colOff>38100</xdr:colOff>
      <xdr:row>58</xdr:row>
      <xdr:rowOff>10569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4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12220</xdr:rowOff>
    </xdr:from>
    <xdr:to>
      <xdr:col>41</xdr:col>
      <xdr:colOff>101600</xdr:colOff>
      <xdr:row>57</xdr:row>
      <xdr:rowOff>113820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8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104947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87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149030</xdr:rowOff>
    </xdr:from>
    <xdr:to>
      <xdr:col>36</xdr:col>
      <xdr:colOff>165100</xdr:colOff>
      <xdr:row>58</xdr:row>
      <xdr:rowOff>79180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70307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124307</xdr:rowOff>
    </xdr:from>
    <xdr:to>
      <xdr:col>55</xdr:col>
      <xdr:colOff>0</xdr:colOff>
      <xdr:row>79</xdr:row>
      <xdr:rowOff>19914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97407"/>
          <a:ext cx="838200" cy="6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19914</xdr:rowOff>
    </xdr:from>
    <xdr:to>
      <xdr:col>50</xdr:col>
      <xdr:colOff>114300</xdr:colOff>
      <xdr:row>79</xdr:row>
      <xdr:rowOff>36640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64464"/>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36640</xdr:rowOff>
    </xdr:from>
    <xdr:to>
      <xdr:col>45</xdr:col>
      <xdr:colOff>177800</xdr:colOff>
      <xdr:row>79</xdr:row>
      <xdr:rowOff>40202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81190"/>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26409</xdr:rowOff>
    </xdr:from>
    <xdr:to>
      <xdr:col>41</xdr:col>
      <xdr:colOff>50800</xdr:colOff>
      <xdr:row>79</xdr:row>
      <xdr:rowOff>40202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70959"/>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150449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73507</xdr:rowOff>
    </xdr:from>
    <xdr:to>
      <xdr:col>55</xdr:col>
      <xdr:colOff>50800</xdr:colOff>
      <xdr:row>79</xdr:row>
      <xdr:rowOff>3657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159884</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6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140564</xdr:rowOff>
    </xdr:from>
    <xdr:to>
      <xdr:col>50</xdr:col>
      <xdr:colOff>165100</xdr:colOff>
      <xdr:row>79</xdr:row>
      <xdr:rowOff>70714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61841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60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157290</xdr:rowOff>
    </xdr:from>
    <xdr:to>
      <xdr:col>46</xdr:col>
      <xdr:colOff>38100</xdr:colOff>
      <xdr:row>79</xdr:row>
      <xdr:rowOff>87440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78567</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62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160852</xdr:rowOff>
    </xdr:from>
    <xdr:to>
      <xdr:col>41</xdr:col>
      <xdr:colOff>101600</xdr:colOff>
      <xdr:row>79</xdr:row>
      <xdr:rowOff>91002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82129</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626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147059</xdr:rowOff>
    </xdr:from>
    <xdr:to>
      <xdr:col>36</xdr:col>
      <xdr:colOff>165100</xdr:colOff>
      <xdr:row>79</xdr:row>
      <xdr:rowOff>77209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2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68336</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3017" y="13612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61345</xdr:rowOff>
    </xdr:from>
    <xdr:to>
      <xdr:col>55</xdr:col>
      <xdr:colOff>0</xdr:colOff>
      <xdr:row>97</xdr:row>
      <xdr:rowOff>72906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91995"/>
          <a:ext cx="8382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61345</xdr:rowOff>
    </xdr:from>
    <xdr:to>
      <xdr:col>50</xdr:col>
      <xdr:colOff>114300</xdr:colOff>
      <xdr:row>97</xdr:row>
      <xdr:rowOff>105845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91995"/>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167328</xdr:rowOff>
    </xdr:from>
    <xdr:to>
      <xdr:col>45</xdr:col>
      <xdr:colOff>177800</xdr:colOff>
      <xdr:row>97</xdr:row>
      <xdr:rowOff>105845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26528"/>
          <a:ext cx="889000" cy="10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167328</xdr:rowOff>
    </xdr:from>
    <xdr:to>
      <xdr:col>41</xdr:col>
      <xdr:colOff>50800</xdr:colOff>
      <xdr:row>98</xdr:row>
      <xdr:rowOff>24247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26528"/>
          <a:ext cx="889000" cy="19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98022</xdr:rowOff>
    </xdr:from>
    <xdr:to>
      <xdr:col>41</xdr:col>
      <xdr:colOff>101600</xdr:colOff>
      <xdr:row>96</xdr:row>
      <xdr:rowOff>28172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44699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22106</xdr:rowOff>
    </xdr:from>
    <xdr:to>
      <xdr:col>55</xdr:col>
      <xdr:colOff>50800</xdr:colOff>
      <xdr:row>97</xdr:row>
      <xdr:rowOff>123706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5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10545</xdr:rowOff>
    </xdr:from>
    <xdr:to>
      <xdr:col>50</xdr:col>
      <xdr:colOff>165100</xdr:colOff>
      <xdr:row>97</xdr:row>
      <xdr:rowOff>112145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4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103272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55045</xdr:rowOff>
    </xdr:from>
    <xdr:to>
      <xdr:col>46</xdr:col>
      <xdr:colOff>38100</xdr:colOff>
      <xdr:row>97</xdr:row>
      <xdr:rowOff>156645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147772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7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116528</xdr:rowOff>
    </xdr:from>
    <xdr:to>
      <xdr:col>41</xdr:col>
      <xdr:colOff>101600</xdr:colOff>
      <xdr:row>97</xdr:row>
      <xdr:rowOff>46678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37805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6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144897</xdr:rowOff>
    </xdr:from>
    <xdr:to>
      <xdr:col>36</xdr:col>
      <xdr:colOff>165100</xdr:colOff>
      <xdr:row>98</xdr:row>
      <xdr:rowOff>75047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7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66174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6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75257</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61807"/>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75257</xdr:rowOff>
    </xdr:from>
    <xdr:to>
      <xdr:col>71</xdr:col>
      <xdr:colOff>177800</xdr:colOff>
      <xdr:row>39</xdr:row>
      <xdr:rowOff>94546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61807"/>
          <a:ext cx="889000" cy="1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141707</xdr:rowOff>
    </xdr:from>
    <xdr:to>
      <xdr:col>72</xdr:col>
      <xdr:colOff>38100</xdr:colOff>
      <xdr:row>39</xdr:row>
      <xdr:rowOff>71857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88383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8737</xdr:rowOff>
    </xdr:from>
    <xdr:to>
      <xdr:col>67</xdr:col>
      <xdr:colOff>101600</xdr:colOff>
      <xdr:row>39</xdr:row>
      <xdr:rowOff>110337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9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126864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24457</xdr:rowOff>
    </xdr:from>
    <xdr:to>
      <xdr:col>72</xdr:col>
      <xdr:colOff>38100</xdr:colOff>
      <xdr:row>39</xdr:row>
      <xdr:rowOff>126057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1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117184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8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43746</xdr:rowOff>
    </xdr:from>
    <xdr:to>
      <xdr:col>67</xdr:col>
      <xdr:colOff>101600</xdr:colOff>
      <xdr:row>39</xdr:row>
      <xdr:rowOff>145346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136473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23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138466</xdr:rowOff>
    </xdr:from>
    <xdr:to>
      <xdr:col>85</xdr:col>
      <xdr:colOff>127000</xdr:colOff>
      <xdr:row>77</xdr:row>
      <xdr:rowOff>138877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340116"/>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138466</xdr:rowOff>
    </xdr:from>
    <xdr:to>
      <xdr:col>81</xdr:col>
      <xdr:colOff>50800</xdr:colOff>
      <xdr:row>77</xdr:row>
      <xdr:rowOff>158598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40116"/>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153462</xdr:rowOff>
    </xdr:from>
    <xdr:to>
      <xdr:col>76</xdr:col>
      <xdr:colOff>114300</xdr:colOff>
      <xdr:row>77</xdr:row>
      <xdr:rowOff>158598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355112"/>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153462</xdr:rowOff>
    </xdr:from>
    <xdr:to>
      <xdr:col>71</xdr:col>
      <xdr:colOff>177800</xdr:colOff>
      <xdr:row>77</xdr:row>
      <xdr:rowOff>154605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5511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81265</xdr:rowOff>
    </xdr:from>
    <xdr:to>
      <xdr:col>72</xdr:col>
      <xdr:colOff>38100</xdr:colOff>
      <xdr:row>77</xdr:row>
      <xdr:rowOff>11415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1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27942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8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70109</xdr:rowOff>
    </xdr:from>
    <xdr:to>
      <xdr:col>67</xdr:col>
      <xdr:colOff>101600</xdr:colOff>
      <xdr:row>78</xdr:row>
      <xdr:rowOff>259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7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16786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4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88077</xdr:rowOff>
    </xdr:from>
    <xdr:to>
      <xdr:col>85</xdr:col>
      <xdr:colOff>177800</xdr:colOff>
      <xdr:row>78</xdr:row>
      <xdr:rowOff>18227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66504</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87666</xdr:rowOff>
    </xdr:from>
    <xdr:to>
      <xdr:col>81</xdr:col>
      <xdr:colOff>101600</xdr:colOff>
      <xdr:row>78</xdr:row>
      <xdr:rowOff>17816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8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8943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8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107798</xdr:rowOff>
    </xdr:from>
    <xdr:to>
      <xdr:col>76</xdr:col>
      <xdr:colOff>165100</xdr:colOff>
      <xdr:row>78</xdr:row>
      <xdr:rowOff>37948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0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29075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0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102662</xdr:rowOff>
    </xdr:from>
    <xdr:to>
      <xdr:col>72</xdr:col>
      <xdr:colOff>38100</xdr:colOff>
      <xdr:row>78</xdr:row>
      <xdr:rowOff>32812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0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23939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103805</xdr:rowOff>
    </xdr:from>
    <xdr:to>
      <xdr:col>67</xdr:col>
      <xdr:colOff>101600</xdr:colOff>
      <xdr:row>78</xdr:row>
      <xdr:rowOff>33955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25082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115605</xdr:rowOff>
    </xdr:from>
    <xdr:to>
      <xdr:col>85</xdr:col>
      <xdr:colOff>127000</xdr:colOff>
      <xdr:row>98</xdr:row>
      <xdr:rowOff>129367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917705"/>
          <a:ext cx="8382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152460</xdr:rowOff>
    </xdr:from>
    <xdr:to>
      <xdr:col>81</xdr:col>
      <xdr:colOff>50800</xdr:colOff>
      <xdr:row>98</xdr:row>
      <xdr:rowOff>115605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83110"/>
          <a:ext cx="889000" cy="1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152460</xdr:rowOff>
    </xdr:from>
    <xdr:to>
      <xdr:col>76</xdr:col>
      <xdr:colOff>114300</xdr:colOff>
      <xdr:row>98</xdr:row>
      <xdr:rowOff>117773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83110"/>
          <a:ext cx="889000" cy="13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117773</xdr:rowOff>
    </xdr:from>
    <xdr:to>
      <xdr:col>71</xdr:col>
      <xdr:colOff>177800</xdr:colOff>
      <xdr:row>98</xdr:row>
      <xdr:rowOff>120438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19873"/>
          <a:ext cx="889000" cy="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1794</xdr:rowOff>
    </xdr:from>
    <xdr:to>
      <xdr:col>72</xdr:col>
      <xdr:colOff>38100</xdr:colOff>
      <xdr:row>98</xdr:row>
      <xdr:rowOff>103394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0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119921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22862</xdr:rowOff>
    </xdr:from>
    <xdr:to>
      <xdr:col>67</xdr:col>
      <xdr:colOff>101600</xdr:colOff>
      <xdr:row>98</xdr:row>
      <xdr:rowOff>124462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140989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78567</xdr:rowOff>
    </xdr:from>
    <xdr:to>
      <xdr:col>85</xdr:col>
      <xdr:colOff>177800</xdr:colOff>
      <xdr:row>99</xdr:row>
      <xdr:rowOff>8717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164944</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9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64805</xdr:rowOff>
    </xdr:from>
    <xdr:to>
      <xdr:col>81</xdr:col>
      <xdr:colOff>101600</xdr:colOff>
      <xdr:row>98</xdr:row>
      <xdr:rowOff>166405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6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157532</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101660</xdr:rowOff>
    </xdr:from>
    <xdr:to>
      <xdr:col>76</xdr:col>
      <xdr:colOff>165100</xdr:colOff>
      <xdr:row>98</xdr:row>
      <xdr:rowOff>31810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22937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2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66973</xdr:rowOff>
    </xdr:from>
    <xdr:to>
      <xdr:col>72</xdr:col>
      <xdr:colOff>38100</xdr:colOff>
      <xdr:row>98</xdr:row>
      <xdr:rowOff>168573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6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159700</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6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69638</xdr:rowOff>
    </xdr:from>
    <xdr:to>
      <xdr:col>67</xdr:col>
      <xdr:colOff>101600</xdr:colOff>
      <xdr:row>98</xdr:row>
      <xdr:rowOff>171238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7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162365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6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46774</xdr:rowOff>
    </xdr:from>
    <xdr:to>
      <xdr:col>116</xdr:col>
      <xdr:colOff>63500</xdr:colOff>
      <xdr:row>38</xdr:row>
      <xdr:rowOff>48466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561874"/>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46774</xdr:rowOff>
    </xdr:from>
    <xdr:to>
      <xdr:col>111</xdr:col>
      <xdr:colOff>177800</xdr:colOff>
      <xdr:row>38</xdr:row>
      <xdr:rowOff>47620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561874"/>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150467</xdr:rowOff>
    </xdr:from>
    <xdr:to>
      <xdr:col>107</xdr:col>
      <xdr:colOff>50800</xdr:colOff>
      <xdr:row>38</xdr:row>
      <xdr:rowOff>47620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494117"/>
          <a:ext cx="889000" cy="6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150467</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494117"/>
          <a:ext cx="889000" cy="16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168339</xdr:rowOff>
    </xdr:from>
    <xdr:to>
      <xdr:col>102</xdr:col>
      <xdr:colOff>165100</xdr:colOff>
      <xdr:row>38</xdr:row>
      <xdr:rowOff>98489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89616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59090</xdr:rowOff>
    </xdr:from>
    <xdr:to>
      <xdr:col>98</xdr:col>
      <xdr:colOff>38100</xdr:colOff>
      <xdr:row>38</xdr:row>
      <xdr:rowOff>160690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5768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4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169116</xdr:rowOff>
    </xdr:from>
    <xdr:to>
      <xdr:col>116</xdr:col>
      <xdr:colOff>114300</xdr:colOff>
      <xdr:row>38</xdr:row>
      <xdr:rowOff>99266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128493</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0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167424</xdr:rowOff>
    </xdr:from>
    <xdr:to>
      <xdr:col>112</xdr:col>
      <xdr:colOff>38100</xdr:colOff>
      <xdr:row>38</xdr:row>
      <xdr:rowOff>97574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114101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28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168270</xdr:rowOff>
    </xdr:from>
    <xdr:to>
      <xdr:col>107</xdr:col>
      <xdr:colOff>101600</xdr:colOff>
      <xdr:row>38</xdr:row>
      <xdr:rowOff>98420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1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114947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28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99667</xdr:rowOff>
    </xdr:from>
    <xdr:to>
      <xdr:col>102</xdr:col>
      <xdr:colOff>165100</xdr:colOff>
      <xdr:row>38</xdr:row>
      <xdr:rowOff>29817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4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46344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154565</xdr:rowOff>
    </xdr:from>
    <xdr:to>
      <xdr:col>102</xdr:col>
      <xdr:colOff>165100</xdr:colOff>
      <xdr:row>57</xdr:row>
      <xdr:rowOff>84715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101242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23806</xdr:rowOff>
    </xdr:from>
    <xdr:to>
      <xdr:col>98</xdr:col>
      <xdr:colOff>38100</xdr:colOff>
      <xdr:row>57</xdr:row>
      <xdr:rowOff>125406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141933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16263</xdr:rowOff>
    </xdr:from>
    <xdr:to>
      <xdr:col>116</xdr:col>
      <xdr:colOff>63500</xdr:colOff>
      <xdr:row>78</xdr:row>
      <xdr:rowOff>34446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89363"/>
          <a:ext cx="838200" cy="1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34446</xdr:rowOff>
    </xdr:from>
    <xdr:to>
      <xdr:col>111</xdr:col>
      <xdr:colOff>177800</xdr:colOff>
      <xdr:row>78</xdr:row>
      <xdr:rowOff>46476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407546"/>
          <a:ext cx="8890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46476</xdr:rowOff>
    </xdr:from>
    <xdr:to>
      <xdr:col>107</xdr:col>
      <xdr:colOff>50800</xdr:colOff>
      <xdr:row>78</xdr:row>
      <xdr:rowOff>50310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419576"/>
          <a:ext cx="8890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157054</xdr:rowOff>
    </xdr:from>
    <xdr:to>
      <xdr:col>102</xdr:col>
      <xdr:colOff>114300</xdr:colOff>
      <xdr:row>78</xdr:row>
      <xdr:rowOff>50310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358704"/>
          <a:ext cx="889000" cy="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36864</xdr:rowOff>
    </xdr:from>
    <xdr:to>
      <xdr:col>102</xdr:col>
      <xdr:colOff>165100</xdr:colOff>
      <xdr:row>77</xdr:row>
      <xdr:rowOff>138464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3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154991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104831</xdr:rowOff>
    </xdr:from>
    <xdr:to>
      <xdr:col>98</xdr:col>
      <xdr:colOff>38100</xdr:colOff>
      <xdr:row>78</xdr:row>
      <xdr:rowOff>34981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3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51508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136913</xdr:rowOff>
    </xdr:from>
    <xdr:to>
      <xdr:col>116</xdr:col>
      <xdr:colOff>114300</xdr:colOff>
      <xdr:row>78</xdr:row>
      <xdr:rowOff>67063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3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51840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155096</xdr:rowOff>
    </xdr:from>
    <xdr:to>
      <xdr:col>112</xdr:col>
      <xdr:colOff>38100</xdr:colOff>
      <xdr:row>78</xdr:row>
      <xdr:rowOff>85246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76373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4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167126</xdr:rowOff>
    </xdr:from>
    <xdr:to>
      <xdr:col>107</xdr:col>
      <xdr:colOff>101600</xdr:colOff>
      <xdr:row>78</xdr:row>
      <xdr:rowOff>97276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88403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170960</xdr:rowOff>
    </xdr:from>
    <xdr:to>
      <xdr:col>102</xdr:col>
      <xdr:colOff>165100</xdr:colOff>
      <xdr:row>78</xdr:row>
      <xdr:rowOff>101110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92237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6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106254</xdr:rowOff>
    </xdr:from>
    <xdr:to>
      <xdr:col>98</xdr:col>
      <xdr:colOff>38100</xdr:colOff>
      <xdr:row>78</xdr:row>
      <xdr:rowOff>36404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27531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住民一人当たり歳出総額は、昨年度約</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千円であったのに対し、今年度は約</a:t>
          </a:r>
          <a:r>
            <a:rPr kumimoji="1" lang="en-US" altLang="ja-JP" sz="1300">
              <a:latin typeface="ＭＳ Ｐゴシック" panose="020B0600070205080204" pitchFamily="50" charset="-128"/>
              <a:ea typeface="ＭＳ Ｐゴシック" panose="020B0600070205080204" pitchFamily="50" charset="-128"/>
            </a:rPr>
            <a:t>419</a:t>
          </a:r>
          <a:r>
            <a:rPr kumimoji="1" lang="ja-JP" altLang="en-US" sz="1300">
              <a:latin typeface="ＭＳ Ｐゴシック" panose="020B0600070205080204" pitchFamily="50" charset="-128"/>
              <a:ea typeface="ＭＳ Ｐゴシック" panose="020B0600070205080204" pitchFamily="50" charset="-128"/>
            </a:rPr>
            <a:t>千円となっており、歳出に対する住民負担が増加したといえる。各種指標については、概ね類似団体内平均を下回っているため、適正な財政運営が行われていると分析できる。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個別項目に関して、普通建設費や維持補修費などが増加しており、物価上昇等の影響を受けているものと推察される。今後、世間の動向を踏まえつつ、適切な投資的経費の支出を行う必要がある。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18,874
18,459
41.63
8,456,814
7,926,289
466,833
5,441,411
5,397,065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75235</xdr:rowOff>
    </xdr:from>
    <xdr:to>
      <xdr:col>24</xdr:col>
      <xdr:colOff>63500</xdr:colOff>
      <xdr:row>37</xdr:row>
      <xdr:rowOff>149073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18885"/>
          <a:ext cx="8382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131013</xdr:rowOff>
    </xdr:from>
    <xdr:to>
      <xdr:col>19</xdr:col>
      <xdr:colOff>177800</xdr:colOff>
      <xdr:row>37</xdr:row>
      <xdr:rowOff>149073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74663"/>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131013</xdr:rowOff>
    </xdr:from>
    <xdr:to>
      <xdr:col>15</xdr:col>
      <xdr:colOff>50800</xdr:colOff>
      <xdr:row>37</xdr:row>
      <xdr:rowOff>132613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47466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132613</xdr:rowOff>
    </xdr:from>
    <xdr:to>
      <xdr:col>10</xdr:col>
      <xdr:colOff>114300</xdr:colOff>
      <xdr:row>37</xdr:row>
      <xdr:rowOff>148844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76263"/>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123190</xdr:rowOff>
    </xdr:from>
    <xdr:to>
      <xdr:col>10</xdr:col>
      <xdr:colOff>165100</xdr:colOff>
      <xdr:row>37</xdr:row>
      <xdr:rowOff>53340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69867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70612</xdr:rowOff>
    </xdr:from>
    <xdr:to>
      <xdr:col>6</xdr:col>
      <xdr:colOff>38100</xdr:colOff>
      <xdr:row>39</xdr:row>
      <xdr:rowOff>762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163339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24435</xdr:rowOff>
    </xdr:from>
    <xdr:to>
      <xdr:col>24</xdr:col>
      <xdr:colOff>114300</xdr:colOff>
      <xdr:row>37</xdr:row>
      <xdr:rowOff>126035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2862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98273</xdr:rowOff>
    </xdr:from>
    <xdr:to>
      <xdr:col>20</xdr:col>
      <xdr:colOff>38100</xdr:colOff>
      <xdr:row>38</xdr:row>
      <xdr:rowOff>28423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19549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3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80213</xdr:rowOff>
    </xdr:from>
    <xdr:to>
      <xdr:col>15</xdr:col>
      <xdr:colOff>101600</xdr:colOff>
      <xdr:row>38</xdr:row>
      <xdr:rowOff>10364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1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81813</xdr:rowOff>
    </xdr:from>
    <xdr:to>
      <xdr:col>10</xdr:col>
      <xdr:colOff>165100</xdr:colOff>
      <xdr:row>38</xdr:row>
      <xdr:rowOff>11964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25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3091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1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98044</xdr:rowOff>
    </xdr:from>
    <xdr:to>
      <xdr:col>6</xdr:col>
      <xdr:colOff>38100</xdr:colOff>
      <xdr:row>38</xdr:row>
      <xdr:rowOff>28194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44721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76838</xdr:rowOff>
    </xdr:from>
    <xdr:to>
      <xdr:col>24</xdr:col>
      <xdr:colOff>63500</xdr:colOff>
      <xdr:row>58</xdr:row>
      <xdr:rowOff>93976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20938"/>
          <a:ext cx="838200" cy="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171400</xdr:rowOff>
    </xdr:from>
    <xdr:to>
      <xdr:col>19</xdr:col>
      <xdr:colOff>177800</xdr:colOff>
      <xdr:row>58</xdr:row>
      <xdr:rowOff>76838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4050"/>
          <a:ext cx="889000" cy="7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118646</xdr:rowOff>
    </xdr:from>
    <xdr:to>
      <xdr:col>15</xdr:col>
      <xdr:colOff>50800</xdr:colOff>
      <xdr:row>57</xdr:row>
      <xdr:rowOff>171400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19846"/>
          <a:ext cx="889000" cy="22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118646</xdr:rowOff>
    </xdr:from>
    <xdr:to>
      <xdr:col>10</xdr:col>
      <xdr:colOff>114300</xdr:colOff>
      <xdr:row>58</xdr:row>
      <xdr:rowOff>101371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19846"/>
          <a:ext cx="889000" cy="32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96042</xdr:rowOff>
    </xdr:from>
    <xdr:to>
      <xdr:col>10</xdr:col>
      <xdr:colOff>165100</xdr:colOff>
      <xdr:row>56</xdr:row>
      <xdr:rowOff>26192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2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42719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0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xdr:rowOff>
    </xdr:from>
    <xdr:to>
      <xdr:col>6</xdr:col>
      <xdr:colOff>38100</xdr:colOff>
      <xdr:row>58</xdr:row>
      <xdr:rowOff>107966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124493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43176</xdr:rowOff>
    </xdr:from>
    <xdr:to>
      <xdr:col>24</xdr:col>
      <xdr:colOff>114300</xdr:colOff>
      <xdr:row>58</xdr:row>
      <xdr:rowOff>144776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129553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26038</xdr:rowOff>
    </xdr:from>
    <xdr:to>
      <xdr:col>20</xdr:col>
      <xdr:colOff>38100</xdr:colOff>
      <xdr:row>58</xdr:row>
      <xdr:rowOff>127638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118765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120600</xdr:rowOff>
    </xdr:from>
    <xdr:to>
      <xdr:col>15</xdr:col>
      <xdr:colOff>101600</xdr:colOff>
      <xdr:row>58</xdr:row>
      <xdr:rowOff>50750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41877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67846</xdr:rowOff>
    </xdr:from>
    <xdr:to>
      <xdr:col>10</xdr:col>
      <xdr:colOff>165100</xdr:colOff>
      <xdr:row>56</xdr:row>
      <xdr:rowOff>169446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160573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6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50571</xdr:rowOff>
    </xdr:from>
    <xdr:to>
      <xdr:col>6</xdr:col>
      <xdr:colOff>38100</xdr:colOff>
      <xdr:row>58</xdr:row>
      <xdr:rowOff>152171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143298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127752</xdr:rowOff>
    </xdr:from>
    <xdr:to>
      <xdr:col>24</xdr:col>
      <xdr:colOff>62865</xdr:colOff>
      <xdr:row>78</xdr:row>
      <xdr:rowOff>8742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00702"/>
          <a:ext cx="1270" cy="108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12569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8742</xdr:rowOff>
    </xdr:from>
    <xdr:to>
      <xdr:col>24</xdr:col>
      <xdr:colOff>152400</xdr:colOff>
      <xdr:row>78</xdr:row>
      <xdr:rowOff>8742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8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74429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7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127752</xdr:rowOff>
    </xdr:from>
    <xdr:to>
      <xdr:col>24</xdr:col>
      <xdr:colOff>152400</xdr:colOff>
      <xdr:row>71</xdr:row>
      <xdr:rowOff>127752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0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76126</xdr:rowOff>
    </xdr:from>
    <xdr:to>
      <xdr:col>24</xdr:col>
      <xdr:colOff>63500</xdr:colOff>
      <xdr:row>78</xdr:row>
      <xdr:rowOff>40145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77776"/>
          <a:ext cx="838200" cy="1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42479</xdr:rowOff>
    </xdr:from>
    <xdr:to>
      <xdr:col>24</xdr:col>
      <xdr:colOff>114300</xdr:colOff>
      <xdr:row>75</xdr:row>
      <xdr:rowOff>144079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5558</xdr:rowOff>
    </xdr:from>
    <xdr:to>
      <xdr:col>19</xdr:col>
      <xdr:colOff>177800</xdr:colOff>
      <xdr:row>78</xdr:row>
      <xdr:rowOff>40145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78658"/>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146028</xdr:rowOff>
    </xdr:from>
    <xdr:to>
      <xdr:col>20</xdr:col>
      <xdr:colOff>38100</xdr:colOff>
      <xdr:row>76</xdr:row>
      <xdr:rowOff>76178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92705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8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5558</xdr:rowOff>
    </xdr:from>
    <xdr:to>
      <xdr:col>15</xdr:col>
      <xdr:colOff>50800</xdr:colOff>
      <xdr:row>78</xdr:row>
      <xdr:rowOff>158392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78658"/>
          <a:ext cx="889000" cy="15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89921</xdr:rowOff>
    </xdr:from>
    <xdr:to>
      <xdr:col>15</xdr:col>
      <xdr:colOff>101600</xdr:colOff>
      <xdr:row>76</xdr:row>
      <xdr:rowOff>20070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48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36598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2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158392</xdr:rowOff>
    </xdr:from>
    <xdr:to>
      <xdr:col>10</xdr:col>
      <xdr:colOff>114300</xdr:colOff>
      <xdr:row>79</xdr:row>
      <xdr:rowOff>12187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31492"/>
          <a:ext cx="889000" cy="2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149448</xdr:rowOff>
    </xdr:from>
    <xdr:to>
      <xdr:col>10</xdr:col>
      <xdr:colOff>165100</xdr:colOff>
      <xdr:row>77</xdr:row>
      <xdr:rowOff>79598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96125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109231</xdr:rowOff>
    </xdr:from>
    <xdr:to>
      <xdr:col>6</xdr:col>
      <xdr:colOff>38100</xdr:colOff>
      <xdr:row>78</xdr:row>
      <xdr:rowOff>39381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55908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25326</xdr:rowOff>
    </xdr:from>
    <xdr:to>
      <xdr:col>24</xdr:col>
      <xdr:colOff>114300</xdr:colOff>
      <xdr:row>77</xdr:row>
      <xdr:rowOff>126926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111703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160795</xdr:rowOff>
    </xdr:from>
    <xdr:to>
      <xdr:col>20</xdr:col>
      <xdr:colOff>38100</xdr:colOff>
      <xdr:row>78</xdr:row>
      <xdr:rowOff>90945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82072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5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126208</xdr:rowOff>
    </xdr:from>
    <xdr:to>
      <xdr:col>15</xdr:col>
      <xdr:colOff>101600</xdr:colOff>
      <xdr:row>78</xdr:row>
      <xdr:rowOff>56358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47485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107592</xdr:rowOff>
    </xdr:from>
    <xdr:to>
      <xdr:col>10</xdr:col>
      <xdr:colOff>165100</xdr:colOff>
      <xdr:row>79</xdr:row>
      <xdr:rowOff>37742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28869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7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132837</xdr:rowOff>
    </xdr:from>
    <xdr:to>
      <xdr:col>6</xdr:col>
      <xdr:colOff>38100</xdr:colOff>
      <xdr:row>79</xdr:row>
      <xdr:rowOff>62987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0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54114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9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58128</xdr:rowOff>
    </xdr:from>
    <xdr:to>
      <xdr:col>24</xdr:col>
      <xdr:colOff>63500</xdr:colOff>
      <xdr:row>98</xdr:row>
      <xdr:rowOff>79808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60228"/>
          <a:ext cx="8382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79808</xdr:rowOff>
    </xdr:from>
    <xdr:to>
      <xdr:col>19</xdr:col>
      <xdr:colOff>177800</xdr:colOff>
      <xdr:row>98</xdr:row>
      <xdr:rowOff>108065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81908"/>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108065</xdr:rowOff>
    </xdr:from>
    <xdr:to>
      <xdr:col>15</xdr:col>
      <xdr:colOff>50800</xdr:colOff>
      <xdr:row>99</xdr:row>
      <xdr:rowOff>32538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10165"/>
          <a:ext cx="889000" cy="9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31965</xdr:rowOff>
    </xdr:from>
    <xdr:to>
      <xdr:col>10</xdr:col>
      <xdr:colOff>114300</xdr:colOff>
      <xdr:row>99</xdr:row>
      <xdr:rowOff>32538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05515"/>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72186</xdr:rowOff>
    </xdr:from>
    <xdr:to>
      <xdr:col>10</xdr:col>
      <xdr:colOff>165100</xdr:colOff>
      <xdr:row>98</xdr:row>
      <xdr:rowOff>2336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18863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74282</xdr:rowOff>
    </xdr:from>
    <xdr:to>
      <xdr:col>6</xdr:col>
      <xdr:colOff>38100</xdr:colOff>
      <xdr:row>99</xdr:row>
      <xdr:rowOff>4432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20959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5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7328</xdr:rowOff>
    </xdr:from>
    <xdr:to>
      <xdr:col>24</xdr:col>
      <xdr:colOff>114300</xdr:colOff>
      <xdr:row>98</xdr:row>
      <xdr:rowOff>108928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0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157205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8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29008</xdr:rowOff>
    </xdr:from>
    <xdr:to>
      <xdr:col>20</xdr:col>
      <xdr:colOff>38100</xdr:colOff>
      <xdr:row>98</xdr:row>
      <xdr:rowOff>130608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121735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2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57265</xdr:rowOff>
    </xdr:from>
    <xdr:to>
      <xdr:col>15</xdr:col>
      <xdr:colOff>101600</xdr:colOff>
      <xdr:row>98</xdr:row>
      <xdr:rowOff>158865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149992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5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153188</xdr:rowOff>
    </xdr:from>
    <xdr:to>
      <xdr:col>10</xdr:col>
      <xdr:colOff>165100</xdr:colOff>
      <xdr:row>99</xdr:row>
      <xdr:rowOff>83338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74465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4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152615</xdr:rowOff>
    </xdr:from>
    <xdr:to>
      <xdr:col>6</xdr:col>
      <xdr:colOff>38100</xdr:colOff>
      <xdr:row>99</xdr:row>
      <xdr:rowOff>82765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5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73892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4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137414</xdr:rowOff>
    </xdr:from>
    <xdr:to>
      <xdr:col>55</xdr:col>
      <xdr:colOff>0</xdr:colOff>
      <xdr:row>38</xdr:row>
      <xdr:rowOff>137643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251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137414</xdr:rowOff>
    </xdr:from>
    <xdr:to>
      <xdr:col>50</xdr:col>
      <xdr:colOff>114300</xdr:colOff>
      <xdr:row>38</xdr:row>
      <xdr:rowOff>137871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52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137414</xdr:rowOff>
    </xdr:from>
    <xdr:to>
      <xdr:col>45</xdr:col>
      <xdr:colOff>177800</xdr:colOff>
      <xdr:row>38</xdr:row>
      <xdr:rowOff>137871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2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136957</xdr:rowOff>
    </xdr:from>
    <xdr:to>
      <xdr:col>41</xdr:col>
      <xdr:colOff>50800</xdr:colOff>
      <xdr:row>38</xdr:row>
      <xdr:rowOff>137414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20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141250</xdr:rowOff>
    </xdr:from>
    <xdr:to>
      <xdr:col>41</xdr:col>
      <xdr:colOff>101600</xdr:colOff>
      <xdr:row>38</xdr:row>
      <xdr:rowOff>71400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87927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86843</xdr:rowOff>
    </xdr:from>
    <xdr:to>
      <xdr:col>55</xdr:col>
      <xdr:colOff>50800</xdr:colOff>
      <xdr:row>39</xdr:row>
      <xdr:rowOff>16993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1770</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6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86614</xdr:rowOff>
    </xdr:from>
    <xdr:to>
      <xdr:col>50</xdr:col>
      <xdr:colOff>165100</xdr:colOff>
      <xdr:row>39</xdr:row>
      <xdr:rowOff>16764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7891</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87071</xdr:rowOff>
    </xdr:from>
    <xdr:to>
      <xdr:col>46</xdr:col>
      <xdr:colOff>38100</xdr:colOff>
      <xdr:row>39</xdr:row>
      <xdr:rowOff>17221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8348</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86614</xdr:rowOff>
    </xdr:from>
    <xdr:to>
      <xdr:col>41</xdr:col>
      <xdr:colOff>101600</xdr:colOff>
      <xdr:row>39</xdr:row>
      <xdr:rowOff>16764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7891</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86157</xdr:rowOff>
    </xdr:from>
    <xdr:to>
      <xdr:col>36</xdr:col>
      <xdr:colOff>165100</xdr:colOff>
      <xdr:row>39</xdr:row>
      <xdr:rowOff>16307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7434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74358</xdr:rowOff>
    </xdr:from>
    <xdr:to>
      <xdr:col>55</xdr:col>
      <xdr:colOff>0</xdr:colOff>
      <xdr:row>58</xdr:row>
      <xdr:rowOff>74460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18458"/>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74358</xdr:rowOff>
    </xdr:from>
    <xdr:to>
      <xdr:col>50</xdr:col>
      <xdr:colOff>114300</xdr:colOff>
      <xdr:row>58</xdr:row>
      <xdr:rowOff>85674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18458"/>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62852</xdr:rowOff>
    </xdr:from>
    <xdr:to>
      <xdr:col>45</xdr:col>
      <xdr:colOff>177800</xdr:colOff>
      <xdr:row>58</xdr:row>
      <xdr:rowOff>85674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06952"/>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62852</xdr:rowOff>
    </xdr:from>
    <xdr:to>
      <xdr:col>41</xdr:col>
      <xdr:colOff>50800</xdr:colOff>
      <xdr:row>58</xdr:row>
      <xdr:rowOff>84963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06952"/>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55169</xdr:rowOff>
    </xdr:from>
    <xdr:to>
      <xdr:col>41</xdr:col>
      <xdr:colOff>101600</xdr:colOff>
      <xdr:row>56</xdr:row>
      <xdr:rowOff>156769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84010</xdr:rowOff>
    </xdr:from>
    <xdr:to>
      <xdr:col>36</xdr:col>
      <xdr:colOff>165100</xdr:colOff>
      <xdr:row>58</xdr:row>
      <xdr:rowOff>14160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30687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23660</xdr:rowOff>
    </xdr:from>
    <xdr:to>
      <xdr:col>55</xdr:col>
      <xdr:colOff>50800</xdr:colOff>
      <xdr:row>58</xdr:row>
      <xdr:rowOff>125260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2087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23558</xdr:rowOff>
    </xdr:from>
    <xdr:to>
      <xdr:col>50</xdr:col>
      <xdr:colOff>165100</xdr:colOff>
      <xdr:row>58</xdr:row>
      <xdr:rowOff>125158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6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116285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6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34874</xdr:rowOff>
    </xdr:from>
    <xdr:to>
      <xdr:col>46</xdr:col>
      <xdr:colOff>38100</xdr:colOff>
      <xdr:row>58</xdr:row>
      <xdr:rowOff>136474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127601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12052</xdr:rowOff>
    </xdr:from>
    <xdr:to>
      <xdr:col>41</xdr:col>
      <xdr:colOff>101600</xdr:colOff>
      <xdr:row>58</xdr:row>
      <xdr:rowOff>113652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104779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34163</xdr:rowOff>
    </xdr:from>
    <xdr:to>
      <xdr:col>36</xdr:col>
      <xdr:colOff>165100</xdr:colOff>
      <xdr:row>58</xdr:row>
      <xdr:rowOff>135763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126890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7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4293</xdr:rowOff>
    </xdr:from>
    <xdr:to>
      <xdr:col>55</xdr:col>
      <xdr:colOff>0</xdr:colOff>
      <xdr:row>79</xdr:row>
      <xdr:rowOff>16732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48843"/>
          <a:ext cx="8382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4293</xdr:rowOff>
    </xdr:from>
    <xdr:to>
      <xdr:col>50</xdr:col>
      <xdr:colOff>114300</xdr:colOff>
      <xdr:row>79</xdr:row>
      <xdr:rowOff>22028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48843"/>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15799</xdr:rowOff>
    </xdr:from>
    <xdr:to>
      <xdr:col>45</xdr:col>
      <xdr:colOff>177800</xdr:colOff>
      <xdr:row>79</xdr:row>
      <xdr:rowOff>22028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60349"/>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15799</xdr:rowOff>
    </xdr:from>
    <xdr:to>
      <xdr:col>41</xdr:col>
      <xdr:colOff>50800</xdr:colOff>
      <xdr:row>79</xdr:row>
      <xdr:rowOff>20638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60349"/>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98958</xdr:rowOff>
    </xdr:from>
    <xdr:to>
      <xdr:col>41</xdr:col>
      <xdr:colOff>101600</xdr:colOff>
      <xdr:row>77</xdr:row>
      <xdr:rowOff>29108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45635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154890</xdr:rowOff>
    </xdr:from>
    <xdr:to>
      <xdr:col>36</xdr:col>
      <xdr:colOff>165100</xdr:colOff>
      <xdr:row>78</xdr:row>
      <xdr:rowOff>85040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101567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3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137382</xdr:rowOff>
    </xdr:from>
    <xdr:to>
      <xdr:col>55</xdr:col>
      <xdr:colOff>50800</xdr:colOff>
      <xdr:row>79</xdr:row>
      <xdr:rowOff>67532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1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52309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124943</xdr:rowOff>
    </xdr:from>
    <xdr:to>
      <xdr:col>50</xdr:col>
      <xdr:colOff>165100</xdr:colOff>
      <xdr:row>79</xdr:row>
      <xdr:rowOff>55093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46220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9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142678</xdr:rowOff>
    </xdr:from>
    <xdr:to>
      <xdr:col>46</xdr:col>
      <xdr:colOff>38100</xdr:colOff>
      <xdr:row>79</xdr:row>
      <xdr:rowOff>72828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63955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136449</xdr:rowOff>
    </xdr:from>
    <xdr:to>
      <xdr:col>41</xdr:col>
      <xdr:colOff>101600</xdr:colOff>
      <xdr:row>79</xdr:row>
      <xdr:rowOff>66599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57726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0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141288</xdr:rowOff>
    </xdr:from>
    <xdr:to>
      <xdr:col>36</xdr:col>
      <xdr:colOff>165100</xdr:colOff>
      <xdr:row>79</xdr:row>
      <xdr:rowOff>71438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62565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0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72213</xdr:rowOff>
    </xdr:from>
    <xdr:to>
      <xdr:col>55</xdr:col>
      <xdr:colOff>0</xdr:colOff>
      <xdr:row>98</xdr:row>
      <xdr:rowOff>82080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74313"/>
          <a:ext cx="8382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78969</xdr:rowOff>
    </xdr:from>
    <xdr:to>
      <xdr:col>50</xdr:col>
      <xdr:colOff>114300</xdr:colOff>
      <xdr:row>98</xdr:row>
      <xdr:rowOff>82080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81069"/>
          <a:ext cx="889000" cy="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78969</xdr:rowOff>
    </xdr:from>
    <xdr:to>
      <xdr:col>45</xdr:col>
      <xdr:colOff>177800</xdr:colOff>
      <xdr:row>98</xdr:row>
      <xdr:rowOff>124537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81069"/>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124537</xdr:rowOff>
    </xdr:from>
    <xdr:to>
      <xdr:col>41</xdr:col>
      <xdr:colOff>50800</xdr:colOff>
      <xdr:row>98</xdr:row>
      <xdr:rowOff>128867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26637"/>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128372</xdr:rowOff>
    </xdr:from>
    <xdr:to>
      <xdr:col>41</xdr:col>
      <xdr:colOff>101600</xdr:colOff>
      <xdr:row>97</xdr:row>
      <xdr:rowOff>58522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75049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7658</xdr:rowOff>
    </xdr:from>
    <xdr:to>
      <xdr:col>36</xdr:col>
      <xdr:colOff>165100</xdr:colOff>
      <xdr:row>98</xdr:row>
      <xdr:rowOff>109258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125785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8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21413</xdr:rowOff>
    </xdr:from>
    <xdr:to>
      <xdr:col>55</xdr:col>
      <xdr:colOff>50800</xdr:colOff>
      <xdr:row>98</xdr:row>
      <xdr:rowOff>123013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171290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31280</xdr:rowOff>
    </xdr:from>
    <xdr:to>
      <xdr:col>50</xdr:col>
      <xdr:colOff>165100</xdr:colOff>
      <xdr:row>98</xdr:row>
      <xdr:rowOff>132880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124007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28169</xdr:rowOff>
    </xdr:from>
    <xdr:to>
      <xdr:col>46</xdr:col>
      <xdr:colOff>38100</xdr:colOff>
      <xdr:row>98</xdr:row>
      <xdr:rowOff>129769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120896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2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73737</xdr:rowOff>
    </xdr:from>
    <xdr:to>
      <xdr:col>41</xdr:col>
      <xdr:colOff>101600</xdr:colOff>
      <xdr:row>99</xdr:row>
      <xdr:rowOff>3887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166464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6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78067</xdr:rowOff>
    </xdr:from>
    <xdr:to>
      <xdr:col>36</xdr:col>
      <xdr:colOff>165100</xdr:colOff>
      <xdr:row>99</xdr:row>
      <xdr:rowOff>8217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170794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7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74190</xdr:rowOff>
    </xdr:from>
    <xdr:to>
      <xdr:col>85</xdr:col>
      <xdr:colOff>127000</xdr:colOff>
      <xdr:row>36</xdr:row>
      <xdr:rowOff>21481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74940"/>
          <a:ext cx="8382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8124</xdr:rowOff>
    </xdr:from>
    <xdr:to>
      <xdr:col>81</xdr:col>
      <xdr:colOff>50800</xdr:colOff>
      <xdr:row>36</xdr:row>
      <xdr:rowOff>21481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180324"/>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113770</xdr:rowOff>
    </xdr:from>
    <xdr:to>
      <xdr:col>76</xdr:col>
      <xdr:colOff>114300</xdr:colOff>
      <xdr:row>36</xdr:row>
      <xdr:rowOff>8124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600170"/>
          <a:ext cx="889000" cy="58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113770</xdr:rowOff>
    </xdr:from>
    <xdr:to>
      <xdr:col>71</xdr:col>
      <xdr:colOff>177800</xdr:colOff>
      <xdr:row>36</xdr:row>
      <xdr:rowOff>55347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600170"/>
          <a:ext cx="889000" cy="62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22443</xdr:rowOff>
    </xdr:from>
    <xdr:to>
      <xdr:col>72</xdr:col>
      <xdr:colOff>38100</xdr:colOff>
      <xdr:row>35</xdr:row>
      <xdr:rowOff>124043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115170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94713</xdr:rowOff>
    </xdr:from>
    <xdr:to>
      <xdr:col>67</xdr:col>
      <xdr:colOff>101600</xdr:colOff>
      <xdr:row>38</xdr:row>
      <xdr:rowOff>24863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3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15990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23390</xdr:rowOff>
    </xdr:from>
    <xdr:to>
      <xdr:col>85</xdr:col>
      <xdr:colOff>177800</xdr:colOff>
      <xdr:row>35</xdr:row>
      <xdr:rowOff>124990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2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46267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7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142131</xdr:rowOff>
    </xdr:from>
    <xdr:to>
      <xdr:col>81</xdr:col>
      <xdr:colOff>101600</xdr:colOff>
      <xdr:row>36</xdr:row>
      <xdr:rowOff>72281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88808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128774</xdr:rowOff>
    </xdr:from>
    <xdr:to>
      <xdr:col>76</xdr:col>
      <xdr:colOff>165100</xdr:colOff>
      <xdr:row>36</xdr:row>
      <xdr:rowOff>58924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2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75451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0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62970</xdr:rowOff>
    </xdr:from>
    <xdr:to>
      <xdr:col>72</xdr:col>
      <xdr:colOff>38100</xdr:colOff>
      <xdr:row>32</xdr:row>
      <xdr:rowOff>164570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9647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32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4547</xdr:rowOff>
    </xdr:from>
    <xdr:to>
      <xdr:col>67</xdr:col>
      <xdr:colOff>101600</xdr:colOff>
      <xdr:row>36</xdr:row>
      <xdr:rowOff>106147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122674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5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14212</xdr:rowOff>
    </xdr:from>
    <xdr:to>
      <xdr:col>85</xdr:col>
      <xdr:colOff>127000</xdr:colOff>
      <xdr:row>57</xdr:row>
      <xdr:rowOff>70307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86862"/>
          <a:ext cx="838200" cy="5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70307</xdr:rowOff>
    </xdr:from>
    <xdr:to>
      <xdr:col>81</xdr:col>
      <xdr:colOff>50800</xdr:colOff>
      <xdr:row>58</xdr:row>
      <xdr:rowOff>26124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42957"/>
          <a:ext cx="889000" cy="12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26124</xdr:rowOff>
    </xdr:from>
    <xdr:to>
      <xdr:col>76</xdr:col>
      <xdr:colOff>114300</xdr:colOff>
      <xdr:row>58</xdr:row>
      <xdr:rowOff>27940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970224"/>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27940</xdr:rowOff>
    </xdr:from>
    <xdr:to>
      <xdr:col>71</xdr:col>
      <xdr:colOff>177800</xdr:colOff>
      <xdr:row>58</xdr:row>
      <xdr:rowOff>105194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72040"/>
          <a:ext cx="889000" cy="7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43802</xdr:rowOff>
    </xdr:from>
    <xdr:to>
      <xdr:col>67</xdr:col>
      <xdr:colOff>101600</xdr:colOff>
      <xdr:row>57</xdr:row>
      <xdr:rowOff>145402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1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161929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134862</xdr:rowOff>
    </xdr:from>
    <xdr:to>
      <xdr:col>85</xdr:col>
      <xdr:colOff>177800</xdr:colOff>
      <xdr:row>57</xdr:row>
      <xdr:rowOff>65012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113289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1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19507</xdr:rowOff>
    </xdr:from>
    <xdr:to>
      <xdr:col>81</xdr:col>
      <xdr:colOff>101600</xdr:colOff>
      <xdr:row>57</xdr:row>
      <xdr:rowOff>121107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112234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146774</xdr:rowOff>
    </xdr:from>
    <xdr:to>
      <xdr:col>76</xdr:col>
      <xdr:colOff>165100</xdr:colOff>
      <xdr:row>58</xdr:row>
      <xdr:rowOff>76924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1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68051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148590</xdr:rowOff>
    </xdr:from>
    <xdr:to>
      <xdr:col>72</xdr:col>
      <xdr:colOff>38100</xdr:colOff>
      <xdr:row>58</xdr:row>
      <xdr:rowOff>78740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69867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1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54394</xdr:rowOff>
    </xdr:from>
    <xdr:to>
      <xdr:col>67</xdr:col>
      <xdr:colOff>101600</xdr:colOff>
      <xdr:row>58</xdr:row>
      <xdr:rowOff>155994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147121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75256</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19806"/>
          <a:ext cx="88900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75256</xdr:rowOff>
    </xdr:from>
    <xdr:to>
      <xdr:col>71</xdr:col>
      <xdr:colOff>177800</xdr:colOff>
      <xdr:row>79</xdr:row>
      <xdr:rowOff>94546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619806"/>
          <a:ext cx="889000" cy="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141706</xdr:rowOff>
    </xdr:from>
    <xdr:to>
      <xdr:col>72</xdr:col>
      <xdr:colOff>38100</xdr:colOff>
      <xdr:row>79</xdr:row>
      <xdr:rowOff>71856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88383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8737</xdr:rowOff>
    </xdr:from>
    <xdr:to>
      <xdr:col>67</xdr:col>
      <xdr:colOff>101600</xdr:colOff>
      <xdr:row>79</xdr:row>
      <xdr:rowOff>110337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126864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2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24456</xdr:rowOff>
    </xdr:from>
    <xdr:to>
      <xdr:col>72</xdr:col>
      <xdr:colOff>38100</xdr:colOff>
      <xdr:row>79</xdr:row>
      <xdr:rowOff>126056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117183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6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43746</xdr:rowOff>
    </xdr:from>
    <xdr:to>
      <xdr:col>67</xdr:col>
      <xdr:colOff>101600</xdr:colOff>
      <xdr:row>79</xdr:row>
      <xdr:rowOff>145346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136473</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8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138466</xdr:rowOff>
    </xdr:from>
    <xdr:to>
      <xdr:col>85</xdr:col>
      <xdr:colOff>127000</xdr:colOff>
      <xdr:row>97</xdr:row>
      <xdr:rowOff>138877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769116"/>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138466</xdr:rowOff>
    </xdr:from>
    <xdr:to>
      <xdr:col>81</xdr:col>
      <xdr:colOff>50800</xdr:colOff>
      <xdr:row>97</xdr:row>
      <xdr:rowOff>158598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69116"/>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153462</xdr:rowOff>
    </xdr:from>
    <xdr:to>
      <xdr:col>76</xdr:col>
      <xdr:colOff>114300</xdr:colOff>
      <xdr:row>97</xdr:row>
      <xdr:rowOff>158598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84112"/>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153462</xdr:rowOff>
    </xdr:from>
    <xdr:to>
      <xdr:col>71</xdr:col>
      <xdr:colOff>177800</xdr:colOff>
      <xdr:row>97</xdr:row>
      <xdr:rowOff>154605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8411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81257</xdr:rowOff>
    </xdr:from>
    <xdr:to>
      <xdr:col>72</xdr:col>
      <xdr:colOff>38100</xdr:colOff>
      <xdr:row>97</xdr:row>
      <xdr:rowOff>11407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27934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1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70101</xdr:rowOff>
    </xdr:from>
    <xdr:to>
      <xdr:col>67</xdr:col>
      <xdr:colOff>101600</xdr:colOff>
      <xdr:row>98</xdr:row>
      <xdr:rowOff>251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70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16778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7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88077</xdr:rowOff>
    </xdr:from>
    <xdr:to>
      <xdr:col>85</xdr:col>
      <xdr:colOff>177800</xdr:colOff>
      <xdr:row>98</xdr:row>
      <xdr:rowOff>18227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1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66504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87666</xdr:rowOff>
    </xdr:from>
    <xdr:to>
      <xdr:col>81</xdr:col>
      <xdr:colOff>101600</xdr:colOff>
      <xdr:row>98</xdr:row>
      <xdr:rowOff>17816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8943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1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107798</xdr:rowOff>
    </xdr:from>
    <xdr:to>
      <xdr:col>76</xdr:col>
      <xdr:colOff>165100</xdr:colOff>
      <xdr:row>98</xdr:row>
      <xdr:rowOff>37948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29075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8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102662</xdr:rowOff>
    </xdr:from>
    <xdr:to>
      <xdr:col>72</xdr:col>
      <xdr:colOff>38100</xdr:colOff>
      <xdr:row>98</xdr:row>
      <xdr:rowOff>32812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23939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2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103805</xdr:rowOff>
    </xdr:from>
    <xdr:to>
      <xdr:col>67</xdr:col>
      <xdr:colOff>101600</xdr:colOff>
      <xdr:row>98</xdr:row>
      <xdr:rowOff>33955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25082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171196</xdr:rowOff>
    </xdr:from>
    <xdr:to>
      <xdr:col>98</xdr:col>
      <xdr:colOff>38100</xdr:colOff>
      <xdr:row>38</xdr:row>
      <xdr:rowOff>101346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117873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項目について、概ね平均を下回る結果となっている。一方、消防費に関しては平均を上回っている。これは、人口に対して負担している消防組合への支出が大きいことを意味している。今後適正な負担比率の検討などにより、健全な財政運営を目指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割合は増加したものの、財政調整基金の取崩しを行ったことにより、基金残高の割合は減少している。また、単年度収支に関しても変わらずマイナスの値となっており、適切な財政運営に努める必要が強く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全会計を合わせた標準財政規模は</a:t>
          </a:r>
          <a:r>
            <a:rPr kumimoji="1" lang="en-US" altLang="ja-JP" sz="1400">
              <a:latin typeface="ＭＳ ゴシック" pitchFamily="49" charset="-128"/>
              <a:ea typeface="ＭＳ ゴシック" pitchFamily="49" charset="-128"/>
            </a:rPr>
            <a:t>20.87</a:t>
          </a:r>
          <a:r>
            <a:rPr kumimoji="1" lang="ja-JP" altLang="en-US" sz="1400">
              <a:latin typeface="ＭＳ ゴシック" pitchFamily="49" charset="-128"/>
              <a:ea typeface="ＭＳ ゴシック" pitchFamily="49" charset="-128"/>
            </a:rPr>
            <a:t>％の黒字となった。一般会計に関しては７％以上の黒字を堅持しており、健全な財政運営が行えていると分析できる。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一方、特別会計等の黒字率は低い水準にあるため、使用料や保険料等の見直しを含め、今後慎重に検討する必要がある。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8456814</v>
      </c>
      <c r="BO4" s="407"/>
      <c r="BP4" s="407"/>
      <c r="BQ4" s="407"/>
      <c r="BR4" s="407"/>
      <c r="BS4" s="407"/>
      <c r="BT4" s="407"/>
      <c r="BU4" s="408"/>
      <c r="BV4" s="406">
        <v>8133017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8.6</v>
      </c>
      <c r="CU4" s="413"/>
      <c r="CV4" s="413"/>
      <c r="CW4" s="413"/>
      <c r="CX4" s="413"/>
      <c r="CY4" s="413"/>
      <c r="CZ4" s="413"/>
      <c r="DA4" s="414"/>
      <c r="DB4" s="412">
        <v>7.4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7926289</v>
      </c>
      <c r="BO5" s="444"/>
      <c r="BP5" s="444"/>
      <c r="BQ5" s="444"/>
      <c r="BR5" s="444"/>
      <c r="BS5" s="444"/>
      <c r="BT5" s="444"/>
      <c r="BU5" s="445"/>
      <c r="BV5" s="443">
        <v>7623083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88.9</v>
      </c>
      <c r="CU5" s="441"/>
      <c r="CV5" s="441"/>
      <c r="CW5" s="441"/>
      <c r="CX5" s="441"/>
      <c r="CY5" s="441"/>
      <c r="CZ5" s="441"/>
      <c r="DA5" s="442"/>
      <c r="DB5" s="440">
        <v>86.8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530525</v>
      </c>
      <c r="BO6" s="444"/>
      <c r="BP6" s="444"/>
      <c r="BQ6" s="444"/>
      <c r="BR6" s="444"/>
      <c r="BS6" s="444"/>
      <c r="BT6" s="444"/>
      <c r="BU6" s="445"/>
      <c r="BV6" s="443">
        <v>509934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89.8</v>
      </c>
      <c r="CU6" s="481"/>
      <c r="CV6" s="481"/>
      <c r="CW6" s="481"/>
      <c r="CX6" s="481"/>
      <c r="CY6" s="481"/>
      <c r="CZ6" s="481"/>
      <c r="DA6" s="482"/>
      <c r="DB6" s="480">
        <v>88.9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63692</v>
      </c>
      <c r="BO7" s="444"/>
      <c r="BP7" s="444"/>
      <c r="BQ7" s="444"/>
      <c r="BR7" s="444"/>
      <c r="BS7" s="444"/>
      <c r="BT7" s="444"/>
      <c r="BU7" s="445"/>
      <c r="BV7" s="443">
        <v>110276</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5441411</v>
      </c>
      <c r="CU7" s="444"/>
      <c r="CV7" s="444"/>
      <c r="CW7" s="444"/>
      <c r="CX7" s="444"/>
      <c r="CY7" s="444"/>
      <c r="CZ7" s="444"/>
      <c r="DA7" s="445"/>
      <c r="DB7" s="443">
        <v>5381562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466833</v>
      </c>
      <c r="BO8" s="444"/>
      <c r="BP8" s="444"/>
      <c r="BQ8" s="444"/>
      <c r="BR8" s="444"/>
      <c r="BS8" s="444"/>
      <c r="BT8" s="444"/>
      <c r="BU8" s="445"/>
      <c r="BV8" s="443">
        <v>399658</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0.73</v>
      </c>
      <c r="CU8" s="484"/>
      <c r="CV8" s="484"/>
      <c r="CW8" s="484"/>
      <c r="CX8" s="484"/>
      <c r="CY8" s="484"/>
      <c r="CZ8" s="484"/>
      <c r="DA8" s="485"/>
      <c r="DB8" s="483">
        <v>0.75</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19378</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67175</v>
      </c>
      <c r="BO9" s="444"/>
      <c r="BP9" s="444"/>
      <c r="BQ9" s="444"/>
      <c r="BR9" s="444"/>
      <c r="BS9" s="444"/>
      <c r="BT9" s="444"/>
      <c r="BU9" s="445"/>
      <c r="BV9" s="443">
        <v>-144302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9.5</v>
      </c>
      <c r="CU9" s="441"/>
      <c r="CV9" s="441"/>
      <c r="CW9" s="441"/>
      <c r="CX9" s="441"/>
      <c r="CY9" s="441"/>
      <c r="CZ9" s="441"/>
      <c r="DA9" s="442"/>
      <c r="DB9" s="440">
        <v>9.6999999999999993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20788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288</v>
      </c>
      <c r="BO10" s="444"/>
      <c r="BP10" s="444"/>
      <c r="BQ10" s="444"/>
      <c r="BR10" s="444"/>
      <c r="BS10" s="444"/>
      <c r="BT10" s="444"/>
      <c r="BU10" s="445"/>
      <c r="BV10" s="443">
        <v>288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18874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169657</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18459</v>
      </c>
      <c r="S13" s="528"/>
      <c r="T13" s="528"/>
      <c r="U13" s="528"/>
      <c r="V13" s="529"/>
      <c r="W13" s="459" t="s">
        <v>131</v>
      </c>
      <c r="X13" s="460"/>
      <c r="Y13" s="460"/>
      <c r="Z13" s="460"/>
      <c r="AA13" s="460"/>
      <c r="AB13" s="450"/>
      <c r="AC13" s="494">
        <v>574</v>
      </c>
      <c r="AD13" s="495"/>
      <c r="AE13" s="495"/>
      <c r="AF13" s="495"/>
      <c r="AG13" s="537"/>
      <c r="AH13" s="494">
        <v>673</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-102194</v>
      </c>
      <c r="BO13" s="444"/>
      <c r="BP13" s="444"/>
      <c r="BQ13" s="444"/>
      <c r="BR13" s="444"/>
      <c r="BS13" s="444"/>
      <c r="BT13" s="444"/>
      <c r="BU13" s="445"/>
      <c r="BV13" s="443">
        <v>-144014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4.0999999999999996</v>
      </c>
      <c r="CU13" s="441"/>
      <c r="CV13" s="441"/>
      <c r="CW13" s="441"/>
      <c r="CX13" s="441"/>
      <c r="CY13" s="441"/>
      <c r="CZ13" s="441"/>
      <c r="DA13" s="442"/>
      <c r="DB13" s="440">
        <v>3.5</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19188</v>
      </c>
      <c r="S14" s="528"/>
      <c r="T14" s="528"/>
      <c r="U14" s="528"/>
      <c r="V14" s="529"/>
      <c r="W14" s="433"/>
      <c r="X14" s="434"/>
      <c r="Y14" s="434"/>
      <c r="Z14" s="434"/>
      <c r="AA14" s="434"/>
      <c r="AB14" s="423"/>
      <c r="AC14" s="530">
        <v>6.2</v>
      </c>
      <c r="AD14" s="531"/>
      <c r="AE14" s="531"/>
      <c r="AF14" s="531"/>
      <c r="AG14" s="532"/>
      <c r="AH14" s="530">
        <v>6.9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1.9</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18777</v>
      </c>
      <c r="S15" s="528"/>
      <c r="T15" s="528"/>
      <c r="U15" s="528"/>
      <c r="V15" s="529"/>
      <c r="W15" s="459" t="s">
        <v>137</v>
      </c>
      <c r="X15" s="460"/>
      <c r="Y15" s="460"/>
      <c r="Z15" s="460"/>
      <c r="AA15" s="460"/>
      <c r="AB15" s="450"/>
      <c r="AC15" s="494">
        <v>2863</v>
      </c>
      <c r="AD15" s="495"/>
      <c r="AE15" s="495"/>
      <c r="AF15" s="495"/>
      <c r="AG15" s="537"/>
      <c r="AH15" s="494">
        <v>3145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3240193</v>
      </c>
      <c r="BO15" s="407"/>
      <c r="BP15" s="407"/>
      <c r="BQ15" s="407"/>
      <c r="BR15" s="407"/>
      <c r="BS15" s="407"/>
      <c r="BT15" s="407"/>
      <c r="BU15" s="408"/>
      <c r="BV15" s="406">
        <v>3208059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30.7</v>
      </c>
      <c r="AD16" s="531"/>
      <c r="AE16" s="531"/>
      <c r="AF16" s="531"/>
      <c r="AG16" s="532"/>
      <c r="AH16" s="530">
        <v>32.4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4500311</v>
      </c>
      <c r="BO16" s="444"/>
      <c r="BP16" s="444"/>
      <c r="BQ16" s="444"/>
      <c r="BR16" s="444"/>
      <c r="BS16" s="444"/>
      <c r="BT16" s="444"/>
      <c r="BU16" s="445"/>
      <c r="BV16" s="443">
        <v>4384565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5882</v>
      </c>
      <c r="AD17" s="495"/>
      <c r="AE17" s="495"/>
      <c r="AF17" s="495"/>
      <c r="AG17" s="537"/>
      <c r="AH17" s="494">
        <v>5895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4123106</v>
      </c>
      <c r="BO17" s="444"/>
      <c r="BP17" s="444"/>
      <c r="BQ17" s="444"/>
      <c r="BR17" s="444"/>
      <c r="BS17" s="444"/>
      <c r="BT17" s="444"/>
      <c r="BU17" s="445"/>
      <c r="BV17" s="443">
        <v>4081272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41.63</v>
      </c>
      <c r="M18" s="567"/>
      <c r="N18" s="567"/>
      <c r="O18" s="567"/>
      <c r="P18" s="567"/>
      <c r="Q18" s="567"/>
      <c r="R18" s="568"/>
      <c r="S18" s="568"/>
      <c r="T18" s="568"/>
      <c r="U18" s="568"/>
      <c r="V18" s="569"/>
      <c r="W18" s="461"/>
      <c r="X18" s="462"/>
      <c r="Y18" s="462"/>
      <c r="Z18" s="462"/>
      <c r="AA18" s="462"/>
      <c r="AB18" s="453"/>
      <c r="AC18" s="570">
        <v>63.1</v>
      </c>
      <c r="AD18" s="571"/>
      <c r="AE18" s="571"/>
      <c r="AF18" s="571"/>
      <c r="AG18" s="572"/>
      <c r="AH18" s="570">
        <v>60.7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4919658</v>
      </c>
      <c r="BO18" s="444"/>
      <c r="BP18" s="444"/>
      <c r="BQ18" s="444"/>
      <c r="BR18" s="444"/>
      <c r="BS18" s="444"/>
      <c r="BT18" s="444"/>
      <c r="BU18" s="445"/>
      <c r="BV18" s="443">
        <v>4738975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465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6471117</v>
      </c>
      <c r="BO19" s="444"/>
      <c r="BP19" s="444"/>
      <c r="BQ19" s="444"/>
      <c r="BR19" s="444"/>
      <c r="BS19" s="444"/>
      <c r="BT19" s="444"/>
      <c r="BU19" s="445"/>
      <c r="BV19" s="443">
        <v>6438690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7269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5397065</v>
      </c>
      <c r="BO22" s="407"/>
      <c r="BP22" s="407"/>
      <c r="BQ22" s="407"/>
      <c r="BR22" s="407"/>
      <c r="BS22" s="407"/>
      <c r="BT22" s="407"/>
      <c r="BU22" s="408"/>
      <c r="BV22" s="406">
        <v>5774930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4451570</v>
      </c>
      <c r="BO23" s="444"/>
      <c r="BP23" s="444"/>
      <c r="BQ23" s="444"/>
      <c r="BR23" s="444"/>
      <c r="BS23" s="444"/>
      <c r="BT23" s="444"/>
      <c r="BU23" s="445"/>
      <c r="BV23" s="443">
        <v>4780562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6880</v>
      </c>
      <c r="R24" s="495"/>
      <c r="S24" s="495"/>
      <c r="T24" s="495"/>
      <c r="U24" s="495"/>
      <c r="V24" s="537"/>
      <c r="W24" s="589"/>
      <c r="X24" s="590"/>
      <c r="Y24" s="591"/>
      <c r="Z24" s="493" t="s">
        <v>162</v>
      </c>
      <c r="AA24" s="473"/>
      <c r="AB24" s="473"/>
      <c r="AC24" s="473"/>
      <c r="AD24" s="473"/>
      <c r="AE24" s="473"/>
      <c r="AF24" s="473"/>
      <c r="AG24" s="474"/>
      <c r="AH24" s="494">
        <v>143</v>
      </c>
      <c r="AI24" s="495"/>
      <c r="AJ24" s="495"/>
      <c r="AK24" s="495"/>
      <c r="AL24" s="537"/>
      <c r="AM24" s="494">
        <v>433576</v>
      </c>
      <c r="AN24" s="495"/>
      <c r="AO24" s="495"/>
      <c r="AP24" s="495"/>
      <c r="AQ24" s="495"/>
      <c r="AR24" s="537"/>
      <c r="AS24" s="494">
        <v>3032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1566207</v>
      </c>
      <c r="BO24" s="444"/>
      <c r="BP24" s="444"/>
      <c r="BQ24" s="444"/>
      <c r="BR24" s="444"/>
      <c r="BS24" s="444"/>
      <c r="BT24" s="444"/>
      <c r="BU24" s="445"/>
      <c r="BV24" s="443">
        <v>1620179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5790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83262</v>
      </c>
      <c r="BO25" s="407"/>
      <c r="BP25" s="407"/>
      <c r="BQ25" s="407"/>
      <c r="BR25" s="407"/>
      <c r="BS25" s="407"/>
      <c r="BT25" s="407"/>
      <c r="BU25" s="408"/>
      <c r="BV25" s="406">
        <v>100454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5490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10356</v>
      </c>
      <c r="AN26" s="495"/>
      <c r="AO26" s="495"/>
      <c r="AP26" s="495"/>
      <c r="AQ26" s="495"/>
      <c r="AR26" s="537"/>
      <c r="AS26" s="494">
        <v>2589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3090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70735</v>
      </c>
      <c r="BO27" s="563"/>
      <c r="BP27" s="563"/>
      <c r="BQ27" s="563"/>
      <c r="BR27" s="563"/>
      <c r="BS27" s="563"/>
      <c r="BT27" s="563"/>
      <c r="BU27" s="564"/>
      <c r="BV27" s="562">
        <v>70732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2530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979398</v>
      </c>
      <c r="BO28" s="407"/>
      <c r="BP28" s="407"/>
      <c r="BQ28" s="407"/>
      <c r="BR28" s="407"/>
      <c r="BS28" s="407"/>
      <c r="BT28" s="407"/>
      <c r="BU28" s="408"/>
      <c r="BV28" s="406">
        <v>1148767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12</v>
      </c>
      <c r="M29" s="495"/>
      <c r="N29" s="495"/>
      <c r="O29" s="495"/>
      <c r="P29" s="537"/>
      <c r="Q29" s="494">
        <v>2370</v>
      </c>
      <c r="R29" s="495"/>
      <c r="S29" s="495"/>
      <c r="T29" s="495"/>
      <c r="U29" s="495"/>
      <c r="V29" s="537"/>
      <c r="W29" s="592"/>
      <c r="X29" s="593"/>
      <c r="Y29" s="594"/>
      <c r="Z29" s="493" t="s">
        <v>178</v>
      </c>
      <c r="AA29" s="473"/>
      <c r="AB29" s="473"/>
      <c r="AC29" s="473"/>
      <c r="AD29" s="473"/>
      <c r="AE29" s="473"/>
      <c r="AF29" s="473"/>
      <c r="AG29" s="474"/>
      <c r="AH29" s="494">
        <v>145</v>
      </c>
      <c r="AI29" s="495"/>
      <c r="AJ29" s="495"/>
      <c r="AK29" s="495"/>
      <c r="AL29" s="537"/>
      <c r="AM29" s="494">
        <v>441058</v>
      </c>
      <c r="AN29" s="495"/>
      <c r="AO29" s="495"/>
      <c r="AP29" s="495"/>
      <c r="AQ29" s="495"/>
      <c r="AR29" s="537"/>
      <c r="AS29" s="494">
        <v>3042</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97.7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1086355</v>
      </c>
      <c r="BO30" s="563"/>
      <c r="BP30" s="563"/>
      <c r="BQ30" s="563"/>
      <c r="BR30" s="563"/>
      <c r="BS30" s="563"/>
      <c r="BT30" s="563"/>
      <c r="BU30" s="564"/>
      <c r="BV30" s="562">
        <v>1152564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埼玉県後期高齢者医療広域連合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埼玉県後期高齢者医療広域連合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埼玉県市町村総合事務組合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埼玉県市町村総合事務組合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彩の国さいたま人づくり広域連合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川越地区消防組合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比企広域市町村圏組合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e">
        <f t="shared" si="2"/>
        <v>#REF!</v>
      </c>
      <c r="BX41" s="633"/>
      <c r="BY41" s="634" t="e">
        <f>IF('各会計、関係団体の財政状況及び健全化判断比率'!#REF!="","",'各会計、関係団体の財政状況及び健全化判断比率'!#REF!)</f>
        <v>#REF!</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e">
        <f t="shared" si="2"/>
        <v>#REF!</v>
      </c>
      <c r="BX42" s="633"/>
      <c r="BY42" s="634" t="e">
        <f>IF('各会計、関係団体の財政状況及び健全化判断比率'!#REF!="","",'各会計、関係団体の財政状況及び健全化判断比率'!#REF!)</f>
        <v>#REF!</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e">
        <f t="shared" si="2"/>
        <v>#REF!</v>
      </c>
      <c r="BX43" s="633"/>
      <c r="BY43" s="634" t="e">
        <f>IF('各会計、関係団体の財政状況及び健全化判断比率'!#REF!="","",'各会計、関係団体の財政状況及び健全化判断比率'!#REF!)</f>
        <v>#REF!</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NzQcML5mG1nVtO9QiWpLtUzLpBeYUsUs9I8N6pLyD5jvPqpcEib6QreGmvxirbdrKxCBuFDBHj+4qmB4UrNXeQ==" saltValue="B45gLtk/HpwU7zxJkeM3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9"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4" t="s">
        <v>532</v>
      </c>
      <c r="D34" s="1184"/>
      <c r="E34" s="1185"/>
      <c r="F34" s="32">
        <v>7.09</v>
      </c>
      <c r="G34" s="33">
        <v>11.27</v>
      </c>
      <c r="H34" s="33">
        <v>9.74</v>
      </c>
      <c r="I34" s="33">
        <v>7.42</v>
      </c>
      <c r="J34" s="34">
        <v>8.57</v>
      </c>
      <c r="K34" s="22"/>
      <c r="L34" s="22"/>
      <c r="M34" s="22"/>
      <c r="N34" s="22"/>
      <c r="O34" s="22"/>
      <c r="P34" s="22"/>
    </row>
    <row r="35" spans="1:16" ht="39" customHeight="1" x14ac:dyDescent="0.2">
      <c r="A35" s="22"/>
      <c r="B35" s="35"/>
      <c r="C35" s="1178" t="s">
        <v>533</v>
      </c>
      <c r="D35" s="1179"/>
      <c r="E35" s="1180"/>
      <c r="F35" s="36">
        <v>8.57</v>
      </c>
      <c r="G35" s="37">
        <v>8.51</v>
      </c>
      <c r="H35" s="37">
        <v>8.58</v>
      </c>
      <c r="I35" s="37">
        <v>9.0500000000000007</v>
      </c>
      <c r="J35" s="38">
        <v>7.86</v>
      </c>
      <c r="K35" s="22"/>
      <c r="L35" s="22"/>
      <c r="M35" s="22"/>
      <c r="N35" s="22"/>
      <c r="O35" s="22"/>
      <c r="P35" s="22"/>
    </row>
    <row r="36" spans="1:16" ht="39" customHeight="1" x14ac:dyDescent="0.2">
      <c r="A36" s="22"/>
      <c r="B36" s="35"/>
      <c r="C36" s="1178" t="s">
        <v>534</v>
      </c>
      <c r="D36" s="1179"/>
      <c r="E36" s="1180"/>
      <c r="F36" s="36" t="s">
        <v>487</v>
      </c>
      <c r="G36" s="37" t="s">
        <v>487</v>
      </c>
      <c r="H36" s="37">
        <v>2.39</v>
      </c>
      <c r="I36" s="37">
        <v>2.65</v>
      </c>
      <c r="J36" s="38">
        <v>2.59</v>
      </c>
      <c r="K36" s="22"/>
      <c r="L36" s="22"/>
      <c r="M36" s="22"/>
      <c r="N36" s="22"/>
      <c r="O36" s="22"/>
      <c r="P36" s="22"/>
    </row>
    <row r="37" spans="1:16" ht="39" customHeight="1" x14ac:dyDescent="0.2">
      <c r="A37" s="22"/>
      <c r="B37" s="35"/>
      <c r="C37" s="1178" t="s">
        <v>535</v>
      </c>
      <c r="D37" s="1179"/>
      <c r="E37" s="1180"/>
      <c r="F37" s="36">
        <v>1.9</v>
      </c>
      <c r="G37" s="37">
        <v>1.44</v>
      </c>
      <c r="H37" s="37">
        <v>1</v>
      </c>
      <c r="I37" s="37">
        <v>0.89</v>
      </c>
      <c r="J37" s="38">
        <v>0.98</v>
      </c>
      <c r="K37" s="22"/>
      <c r="L37" s="22"/>
      <c r="M37" s="22"/>
      <c r="N37" s="22"/>
      <c r="O37" s="22"/>
      <c r="P37" s="22"/>
    </row>
    <row r="38" spans="1:16" ht="39" customHeight="1" x14ac:dyDescent="0.2">
      <c r="A38" s="22"/>
      <c r="B38" s="35"/>
      <c r="C38" s="1178" t="s">
        <v>536</v>
      </c>
      <c r="D38" s="1179"/>
      <c r="E38" s="1180"/>
      <c r="F38" s="36">
        <v>2.73</v>
      </c>
      <c r="G38" s="37">
        <v>2.5</v>
      </c>
      <c r="H38" s="37">
        <v>2.21</v>
      </c>
      <c r="I38" s="37">
        <v>1.22</v>
      </c>
      <c r="J38" s="38">
        <v>0.84</v>
      </c>
      <c r="K38" s="22"/>
      <c r="L38" s="22"/>
      <c r="M38" s="22"/>
      <c r="N38" s="22"/>
      <c r="O38" s="22"/>
      <c r="P38" s="22"/>
    </row>
    <row r="39" spans="1:16" ht="39" customHeight="1" x14ac:dyDescent="0.2">
      <c r="A39" s="22"/>
      <c r="B39" s="35"/>
      <c r="C39" s="1178" t="s">
        <v>537</v>
      </c>
      <c r="D39" s="1179"/>
      <c r="E39" s="1180"/>
      <c r="F39" s="36">
        <v>0.04</v>
      </c>
      <c r="G39" s="37">
        <v>0.14000000000000001</v>
      </c>
      <c r="H39" s="37">
        <v>0.03</v>
      </c>
      <c r="I39" s="37">
        <v>0.03</v>
      </c>
      <c r="J39" s="38">
        <v>0.03</v>
      </c>
      <c r="K39" s="22"/>
      <c r="L39" s="22"/>
      <c r="M39" s="22"/>
      <c r="N39" s="22"/>
      <c r="O39" s="22"/>
      <c r="P39" s="22"/>
    </row>
    <row r="40" spans="1:16" ht="39" customHeight="1" x14ac:dyDescent="0.2">
      <c r="A40" s="22"/>
      <c r="B40" s="35"/>
      <c r="C40" s="1178"/>
      <c r="D40" s="1179"/>
      <c r="E40" s="1180"/>
      <c r="F40" s="36"/>
      <c r="G40" s="37"/>
      <c r="H40" s="37"/>
      <c r="I40" s="37"/>
      <c r="J40" s="38"/>
      <c r="K40" s="22"/>
      <c r="L40" s="22"/>
      <c r="M40" s="22"/>
      <c r="N40" s="22"/>
      <c r="O40" s="22"/>
      <c r="P40" s="22"/>
    </row>
    <row r="41" spans="1:16" ht="39" customHeight="1" x14ac:dyDescent="0.2">
      <c r="A41" s="22"/>
      <c r="B41" s="35"/>
      <c r="C41" s="1178"/>
      <c r="D41" s="1179"/>
      <c r="E41" s="1180"/>
      <c r="F41" s="36"/>
      <c r="G41" s="37"/>
      <c r="H41" s="37"/>
      <c r="I41" s="37"/>
      <c r="J41" s="38"/>
      <c r="K41" s="22"/>
      <c r="L41" s="22"/>
      <c r="M41" s="22"/>
      <c r="N41" s="22"/>
      <c r="O41" s="22"/>
      <c r="P41" s="22"/>
    </row>
    <row r="42" spans="1:16" ht="39" customHeight="1" x14ac:dyDescent="0.2">
      <c r="A42" s="22"/>
      <c r="B42" s="39"/>
      <c r="C42" s="1178" t="s">
        <v>538</v>
      </c>
      <c r="D42" s="1179"/>
      <c r="E42" s="1180"/>
      <c r="F42" s="36" t="s">
        <v>487</v>
      </c>
      <c r="G42" s="37" t="s">
        <v>487</v>
      </c>
      <c r="H42" s="37" t="s">
        <v>487</v>
      </c>
      <c r="I42" s="37" t="s">
        <v>487</v>
      </c>
      <c r="J42" s="38" t="s">
        <v>487</v>
      </c>
      <c r="K42" s="22"/>
      <c r="L42" s="22"/>
      <c r="M42" s="22"/>
      <c r="N42" s="22"/>
      <c r="O42" s="22"/>
      <c r="P42" s="22"/>
    </row>
    <row r="43" spans="1:16" ht="39" customHeight="1" thickBot="1" x14ac:dyDescent="0.25">
      <c r="A43" s="22"/>
      <c r="B43" s="40"/>
      <c r="C43" s="1181" t="s">
        <v>539</v>
      </c>
      <c r="D43" s="1182"/>
      <c r="E43" s="1183"/>
      <c r="F43" s="41">
        <v>5.5</v>
      </c>
      <c r="G43" s="42">
        <v>1.53</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Aq3wNEkNL9BYrhkCRckcnQOD2SHE6tG43SVUgLCEDcX91TqPc85fflO45Fv1CPEc5K8dWqMiU7dYSrELOJeag==" saltValue="fJ3bzvHanLBPXrdPjo1G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86" t="s">
        <v>9</v>
      </c>
      <c r="C45" s="1187"/>
      <c r="D45" s="58"/>
      <c r="E45" s="1192" t="s">
        <v>10</v>
      </c>
      <c r="F45" s="1192"/>
      <c r="G45" s="1192"/>
      <c r="H45" s="1192"/>
      <c r="I45" s="1192"/>
      <c r="J45" s="1193"/>
      <c r="K45" s="59">
        <v>609</v>
      </c>
      <c r="L45" s="60">
        <v>604</v>
      </c>
      <c r="M45" s="60">
        <v>581</v>
      </c>
      <c r="N45" s="60">
        <v>627</v>
      </c>
      <c r="O45" s="61">
        <v>615</v>
      </c>
      <c r="P45" s="48"/>
      <c r="Q45" s="48"/>
      <c r="R45" s="48"/>
      <c r="S45" s="48"/>
      <c r="T45" s="48"/>
      <c r="U45" s="48"/>
    </row>
    <row r="46" spans="1:21" ht="30.75" customHeight="1" x14ac:dyDescent="0.2">
      <c r="A46" s="48"/>
      <c r="B46" s="1188"/>
      <c r="C46" s="1189"/>
      <c r="D46" s="62"/>
      <c r="E46" s="1194" t="s">
        <v>11</v>
      </c>
      <c r="F46" s="1194"/>
      <c r="G46" s="1194"/>
      <c r="H46" s="1194"/>
      <c r="I46" s="1194"/>
      <c r="J46" s="1195"/>
      <c r="K46" s="63" t="s">
        <v>487</v>
      </c>
      <c r="L46" s="64" t="s">
        <v>487</v>
      </c>
      <c r="M46" s="64" t="s">
        <v>487</v>
      </c>
      <c r="N46" s="64" t="s">
        <v>487</v>
      </c>
      <c r="O46" s="65" t="s">
        <v>487</v>
      </c>
      <c r="P46" s="48"/>
      <c r="Q46" s="48"/>
      <c r="R46" s="48"/>
      <c r="S46" s="48"/>
      <c r="T46" s="48"/>
      <c r="U46" s="48"/>
    </row>
    <row r="47" spans="1:21" ht="30.75" customHeight="1" x14ac:dyDescent="0.2">
      <c r="A47" s="48"/>
      <c r="B47" s="1188"/>
      <c r="C47" s="1189"/>
      <c r="D47" s="62"/>
      <c r="E47" s="1194" t="s">
        <v>12</v>
      </c>
      <c r="F47" s="1194"/>
      <c r="G47" s="1194"/>
      <c r="H47" s="1194"/>
      <c r="I47" s="1194"/>
      <c r="J47" s="1195"/>
      <c r="K47" s="63" t="s">
        <v>487</v>
      </c>
      <c r="L47" s="64" t="s">
        <v>487</v>
      </c>
      <c r="M47" s="64" t="s">
        <v>487</v>
      </c>
      <c r="N47" s="64" t="s">
        <v>487</v>
      </c>
      <c r="O47" s="65" t="s">
        <v>487</v>
      </c>
      <c r="P47" s="48"/>
      <c r="Q47" s="48"/>
      <c r="R47" s="48"/>
      <c r="S47" s="48"/>
      <c r="T47" s="48"/>
      <c r="U47" s="48"/>
    </row>
    <row r="48" spans="1:21" ht="30.75" customHeight="1" x14ac:dyDescent="0.2">
      <c r="A48" s="48"/>
      <c r="B48" s="1188"/>
      <c r="C48" s="1189"/>
      <c r="D48" s="62"/>
      <c r="E48" s="1194" t="s">
        <v>13</v>
      </c>
      <c r="F48" s="1194"/>
      <c r="G48" s="1194"/>
      <c r="H48" s="1194"/>
      <c r="I48" s="1194"/>
      <c r="J48" s="1195"/>
      <c r="K48" s="63">
        <v>139</v>
      </c>
      <c r="L48" s="64">
        <v>72</v>
      </c>
      <c r="M48" s="64">
        <v>71</v>
      </c>
      <c r="N48" s="64">
        <v>58</v>
      </c>
      <c r="O48" s="65">
        <v>111</v>
      </c>
      <c r="P48" s="48"/>
      <c r="Q48" s="48"/>
      <c r="R48" s="48"/>
      <c r="S48" s="48"/>
      <c r="T48" s="48"/>
      <c r="U48" s="48"/>
    </row>
    <row r="49" spans="1:21" ht="30.75" customHeight="1" x14ac:dyDescent="0.2">
      <c r="A49" s="48"/>
      <c r="B49" s="1188"/>
      <c r="C49" s="1189"/>
      <c r="D49" s="62"/>
      <c r="E49" s="1194" t="s">
        <v>14</v>
      </c>
      <c r="F49" s="1194"/>
      <c r="G49" s="1194"/>
      <c r="H49" s="1194"/>
      <c r="I49" s="1194"/>
      <c r="J49" s="1195"/>
      <c r="K49" s="63">
        <v>35</v>
      </c>
      <c r="L49" s="64">
        <v>21</v>
      </c>
      <c r="M49" s="64">
        <v>27</v>
      </c>
      <c r="N49" s="64">
        <v>26</v>
      </c>
      <c r="O49" s="65">
        <v>25</v>
      </c>
      <c r="P49" s="48"/>
      <c r="Q49" s="48"/>
      <c r="R49" s="48"/>
      <c r="S49" s="48"/>
      <c r="T49" s="48"/>
      <c r="U49" s="48"/>
    </row>
    <row r="50" spans="1:21" ht="30.75" customHeight="1" x14ac:dyDescent="0.2">
      <c r="A50" s="48"/>
      <c r="B50" s="1188"/>
      <c r="C50" s="1189"/>
      <c r="D50" s="62"/>
      <c r="E50" s="1194" t="s">
        <v>15</v>
      </c>
      <c r="F50" s="1194"/>
      <c r="G50" s="1194"/>
      <c r="H50" s="1194"/>
      <c r="I50" s="1194"/>
      <c r="J50" s="1195"/>
      <c r="K50" s="63">
        <v>0</v>
      </c>
      <c r="L50" s="64">
        <v>0</v>
      </c>
      <c r="M50" s="64">
        <v>0</v>
      </c>
      <c r="N50" s="64">
        <v>0</v>
      </c>
      <c r="O50" s="65">
        <v>0</v>
      </c>
      <c r="P50" s="48"/>
      <c r="Q50" s="48"/>
      <c r="R50" s="48"/>
      <c r="S50" s="48"/>
      <c r="T50" s="48"/>
      <c r="U50" s="48"/>
    </row>
    <row r="51" spans="1:21" ht="30.75" customHeight="1" x14ac:dyDescent="0.2">
      <c r="A51" s="48"/>
      <c r="B51" s="1190"/>
      <c r="C51" s="1191"/>
      <c r="D51" s="66"/>
      <c r="E51" s="1194" t="s">
        <v>16</v>
      </c>
      <c r="F51" s="1194"/>
      <c r="G51" s="1194"/>
      <c r="H51" s="1194"/>
      <c r="I51" s="1194"/>
      <c r="J51" s="1195"/>
      <c r="K51" s="63" t="s">
        <v>487</v>
      </c>
      <c r="L51" s="64">
        <v>0</v>
      </c>
      <c r="M51" s="64" t="s">
        <v>487</v>
      </c>
      <c r="N51" s="64" t="s">
        <v>487</v>
      </c>
      <c r="O51" s="65" t="s">
        <v>487</v>
      </c>
      <c r="P51" s="48"/>
      <c r="Q51" s="48"/>
      <c r="R51" s="48"/>
      <c r="S51" s="48"/>
      <c r="T51" s="48"/>
      <c r="U51" s="48"/>
    </row>
    <row r="52" spans="1:21" ht="30.75" customHeight="1" x14ac:dyDescent="0.2">
      <c r="A52" s="48"/>
      <c r="B52" s="1196" t="s">
        <v>17</v>
      </c>
      <c r="C52" s="1197"/>
      <c r="D52" s="66"/>
      <c r="E52" s="1194" t="s">
        <v>18</v>
      </c>
      <c r="F52" s="1194"/>
      <c r="G52" s="1194"/>
      <c r="H52" s="1194"/>
      <c r="I52" s="1194"/>
      <c r="J52" s="1195"/>
      <c r="K52" s="63">
        <v>537</v>
      </c>
      <c r="L52" s="64">
        <v>538</v>
      </c>
      <c r="M52" s="64">
        <v>522</v>
      </c>
      <c r="N52" s="64">
        <v>506</v>
      </c>
      <c r="O52" s="65">
        <v>496</v>
      </c>
      <c r="P52" s="48"/>
      <c r="Q52" s="48"/>
      <c r="R52" s="48"/>
      <c r="S52" s="48"/>
      <c r="T52" s="48"/>
      <c r="U52" s="48"/>
    </row>
    <row r="53" spans="1:21" ht="30.75" customHeight="1" thickBot="1" x14ac:dyDescent="0.25">
      <c r="A53" s="48"/>
      <c r="B53" s="1198" t="s">
        <v>19</v>
      </c>
      <c r="C53" s="1199"/>
      <c r="D53" s="67"/>
      <c r="E53" s="1200" t="s">
        <v>20</v>
      </c>
      <c r="F53" s="1200"/>
      <c r="G53" s="1200"/>
      <c r="H53" s="1200"/>
      <c r="I53" s="1200"/>
      <c r="J53" s="1201"/>
      <c r="K53" s="68">
        <v>246</v>
      </c>
      <c r="L53" s="69">
        <v>159</v>
      </c>
      <c r="M53" s="69">
        <v>157</v>
      </c>
      <c r="N53" s="69">
        <v>205</v>
      </c>
      <c r="O53" s="70">
        <v>255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2" t="s">
        <v>24</v>
      </c>
      <c r="C58" s="1203"/>
      <c r="D58" s="1208" t="s">
        <v>25</v>
      </c>
      <c r="E58" s="1209"/>
      <c r="F58" s="1209"/>
      <c r="G58" s="1209"/>
      <c r="H58" s="1209"/>
      <c r="I58" s="1209"/>
      <c r="J58" s="1210"/>
      <c r="K58" s="83"/>
      <c r="L58" s="84"/>
      <c r="M58" s="84"/>
      <c r="N58" s="84"/>
      <c r="O58" s="85"/>
    </row>
    <row r="59" spans="1:21" ht="31.5" customHeight="1" x14ac:dyDescent="0.2">
      <c r="B59" s="1204"/>
      <c r="C59" s="1205"/>
      <c r="D59" s="1211" t="s">
        <v>26</v>
      </c>
      <c r="E59" s="1212"/>
      <c r="F59" s="1212"/>
      <c r="G59" s="1212"/>
      <c r="H59" s="1212"/>
      <c r="I59" s="1212"/>
      <c r="J59" s="1213"/>
      <c r="K59" s="86"/>
      <c r="L59" s="87"/>
      <c r="M59" s="87"/>
      <c r="N59" s="87"/>
      <c r="O59" s="88"/>
    </row>
    <row r="60" spans="1:21" ht="31.5" customHeight="1" thickBot="1" x14ac:dyDescent="0.25">
      <c r="B60" s="1206"/>
      <c r="C60" s="1207"/>
      <c r="D60" s="1214" t="s">
        <v>27</v>
      </c>
      <c r="E60" s="1215"/>
      <c r="F60" s="1215"/>
      <c r="G60" s="1215"/>
      <c r="H60" s="1215"/>
      <c r="I60" s="1215"/>
      <c r="J60" s="121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08u2Zdq4Nl+IxRkn/NbE5kxZNuKLTOZ3DSdjP/PFuNMtpNT5Ex6bOdQqsNT0uRzdhT3/wpY2JU2omgZpzOn4A==" saltValue="9koVkdQUP3sxDS1hrZEX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7"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17" t="s">
        <v>30</v>
      </c>
      <c r="C41" s="1218"/>
      <c r="D41" s="105"/>
      <c r="E41" s="1223" t="s">
        <v>31</v>
      </c>
      <c r="F41" s="1223"/>
      <c r="G41" s="1223"/>
      <c r="H41" s="1224"/>
      <c r="I41" s="355">
        <v>6193</v>
      </c>
      <c r="J41" s="356">
        <v>6312</v>
      </c>
      <c r="K41" s="356">
        <v>6126</v>
      </c>
      <c r="L41" s="356">
        <v>5775</v>
      </c>
      <c r="M41" s="357">
        <v>5390</v>
      </c>
    </row>
    <row r="42" spans="2:13" ht="27.75" customHeight="1" x14ac:dyDescent="0.2">
      <c r="B42" s="1219"/>
      <c r="C42" s="1220"/>
      <c r="D42" s="106"/>
      <c r="E42" s="1225" t="s">
        <v>32</v>
      </c>
      <c r="F42" s="1225"/>
      <c r="G42" s="1225"/>
      <c r="H42" s="1226"/>
      <c r="I42" s="358" t="s">
        <v>487</v>
      </c>
      <c r="J42" s="359" t="s">
        <v>487</v>
      </c>
      <c r="K42" s="359" t="s">
        <v>487</v>
      </c>
      <c r="L42" s="359" t="s">
        <v>487</v>
      </c>
      <c r="M42" s="360" t="s">
        <v>487</v>
      </c>
    </row>
    <row r="43" spans="2:13" ht="27.75" customHeight="1" x14ac:dyDescent="0.2">
      <c r="B43" s="1219"/>
      <c r="C43" s="1220"/>
      <c r="D43" s="106"/>
      <c r="E43" s="1225" t="s">
        <v>33</v>
      </c>
      <c r="F43" s="1225"/>
      <c r="G43" s="1225"/>
      <c r="H43" s="1226"/>
      <c r="I43" s="358">
        <v>1492</v>
      </c>
      <c r="J43" s="359">
        <v>1602</v>
      </c>
      <c r="K43" s="359">
        <v>1101</v>
      </c>
      <c r="L43" s="359">
        <v>861</v>
      </c>
      <c r="M43" s="360">
        <v>1051</v>
      </c>
    </row>
    <row r="44" spans="2:13" ht="27.75" customHeight="1" x14ac:dyDescent="0.2">
      <c r="B44" s="1219"/>
      <c r="C44" s="1220"/>
      <c r="D44" s="106"/>
      <c r="E44" s="1225" t="s">
        <v>34</v>
      </c>
      <c r="F44" s="1225"/>
      <c r="G44" s="1225"/>
      <c r="H44" s="1226"/>
      <c r="I44" s="358">
        <v>82</v>
      </c>
      <c r="J44" s="359">
        <v>287</v>
      </c>
      <c r="K44" s="359">
        <v>306</v>
      </c>
      <c r="L44" s="359">
        <v>303</v>
      </c>
      <c r="M44" s="360">
        <v>318</v>
      </c>
    </row>
    <row r="45" spans="2:13" ht="27.75" customHeight="1" x14ac:dyDescent="0.2">
      <c r="B45" s="1219"/>
      <c r="C45" s="1220"/>
      <c r="D45" s="106"/>
      <c r="E45" s="1225" t="s">
        <v>35</v>
      </c>
      <c r="F45" s="1225"/>
      <c r="G45" s="1225"/>
      <c r="H45" s="1226"/>
      <c r="I45" s="358">
        <v>1332</v>
      </c>
      <c r="J45" s="359">
        <v>1336</v>
      </c>
      <c r="K45" s="359">
        <v>1324</v>
      </c>
      <c r="L45" s="359">
        <v>1325</v>
      </c>
      <c r="M45" s="360">
        <v>1313</v>
      </c>
    </row>
    <row r="46" spans="2:13" ht="27.75" customHeight="1" x14ac:dyDescent="0.2">
      <c r="B46" s="1219"/>
      <c r="C46" s="1220"/>
      <c r="D46" s="107"/>
      <c r="E46" s="1225" t="s">
        <v>36</v>
      </c>
      <c r="F46" s="1225"/>
      <c r="G46" s="1225"/>
      <c r="H46" s="1226"/>
      <c r="I46" s="358" t="s">
        <v>487</v>
      </c>
      <c r="J46" s="359" t="s">
        <v>487</v>
      </c>
      <c r="K46" s="359" t="s">
        <v>487</v>
      </c>
      <c r="L46" s="359" t="s">
        <v>487</v>
      </c>
      <c r="M46" s="360" t="s">
        <v>487</v>
      </c>
    </row>
    <row r="47" spans="2:13" ht="27.75" customHeight="1" x14ac:dyDescent="0.2">
      <c r="B47" s="1219"/>
      <c r="C47" s="1220"/>
      <c r="D47" s="108"/>
      <c r="E47" s="1227" t="s">
        <v>37</v>
      </c>
      <c r="F47" s="1228"/>
      <c r="G47" s="1228"/>
      <c r="H47" s="1229"/>
      <c r="I47" s="358" t="s">
        <v>487</v>
      </c>
      <c r="J47" s="359" t="s">
        <v>487</v>
      </c>
      <c r="K47" s="359" t="s">
        <v>487</v>
      </c>
      <c r="L47" s="359" t="s">
        <v>487</v>
      </c>
      <c r="M47" s="360" t="s">
        <v>487</v>
      </c>
    </row>
    <row r="48" spans="2:13" ht="27.75" customHeight="1" x14ac:dyDescent="0.2">
      <c r="B48" s="1219"/>
      <c r="C48" s="1220"/>
      <c r="D48" s="106"/>
      <c r="E48" s="1225" t="s">
        <v>38</v>
      </c>
      <c r="F48" s="1225"/>
      <c r="G48" s="1225"/>
      <c r="H48" s="1226"/>
      <c r="I48" s="358" t="s">
        <v>487</v>
      </c>
      <c r="J48" s="359" t="s">
        <v>487</v>
      </c>
      <c r="K48" s="359" t="s">
        <v>487</v>
      </c>
      <c r="L48" s="359" t="s">
        <v>487</v>
      </c>
      <c r="M48" s="360" t="s">
        <v>487</v>
      </c>
    </row>
    <row r="49" spans="2:13" ht="27.75" customHeight="1" x14ac:dyDescent="0.2">
      <c r="B49" s="1221"/>
      <c r="C49" s="1222"/>
      <c r="D49" s="106"/>
      <c r="E49" s="1225" t="s">
        <v>39</v>
      </c>
      <c r="F49" s="1225"/>
      <c r="G49" s="1225"/>
      <c r="H49" s="1226"/>
      <c r="I49" s="358" t="s">
        <v>487</v>
      </c>
      <c r="J49" s="359" t="s">
        <v>487</v>
      </c>
      <c r="K49" s="359" t="s">
        <v>487</v>
      </c>
      <c r="L49" s="359" t="s">
        <v>487</v>
      </c>
      <c r="M49" s="360" t="s">
        <v>487</v>
      </c>
    </row>
    <row r="50" spans="2:13" ht="27.75" customHeight="1" x14ac:dyDescent="0.2">
      <c r="B50" s="1230" t="s">
        <v>40</v>
      </c>
      <c r="C50" s="1231"/>
      <c r="D50" s="109"/>
      <c r="E50" s="1225" t="s">
        <v>41</v>
      </c>
      <c r="F50" s="1225"/>
      <c r="G50" s="1225"/>
      <c r="H50" s="1226"/>
      <c r="I50" s="358">
        <v>1859</v>
      </c>
      <c r="J50" s="359">
        <v>2105</v>
      </c>
      <c r="K50" s="359">
        <v>2778</v>
      </c>
      <c r="L50" s="359">
        <v>2881</v>
      </c>
      <c r="M50" s="360">
        <v>2546</v>
      </c>
    </row>
    <row r="51" spans="2:13" ht="27.75" customHeight="1" x14ac:dyDescent="0.2">
      <c r="B51" s="1219"/>
      <c r="C51" s="1220"/>
      <c r="D51" s="106"/>
      <c r="E51" s="1225" t="s">
        <v>42</v>
      </c>
      <c r="F51" s="1225"/>
      <c r="G51" s="1225"/>
      <c r="H51" s="1226"/>
      <c r="I51" s="358" t="s">
        <v>487</v>
      </c>
      <c r="J51" s="359" t="s">
        <v>487</v>
      </c>
      <c r="K51" s="359" t="s">
        <v>487</v>
      </c>
      <c r="L51" s="359" t="s">
        <v>487</v>
      </c>
      <c r="M51" s="360" t="s">
        <v>487</v>
      </c>
    </row>
    <row r="52" spans="2:13" ht="27.75" customHeight="1" x14ac:dyDescent="0.2">
      <c r="B52" s="1221"/>
      <c r="C52" s="1222"/>
      <c r="D52" s="106"/>
      <c r="E52" s="1225" t="s">
        <v>43</v>
      </c>
      <c r="F52" s="1225"/>
      <c r="G52" s="1225"/>
      <c r="H52" s="1226"/>
      <c r="I52" s="358">
        <v>5786</v>
      </c>
      <c r="J52" s="359">
        <v>6012</v>
      </c>
      <c r="K52" s="359">
        <v>5955</v>
      </c>
      <c r="L52" s="359">
        <v>5738</v>
      </c>
      <c r="M52" s="360">
        <v>5430</v>
      </c>
    </row>
    <row r="53" spans="2:13" ht="27.75" customHeight="1" thickBot="1" x14ac:dyDescent="0.25">
      <c r="B53" s="1232" t="s">
        <v>19</v>
      </c>
      <c r="C53" s="1233"/>
      <c r="D53" s="110"/>
      <c r="E53" s="1234" t="s">
        <v>44</v>
      </c>
      <c r="F53" s="1234"/>
      <c r="G53" s="1234"/>
      <c r="H53" s="1235"/>
      <c r="I53" s="361">
        <v>1454</v>
      </c>
      <c r="J53" s="362">
        <v>1420</v>
      </c>
      <c r="K53" s="362">
        <v>124</v>
      </c>
      <c r="L53" s="362">
        <v>-355</v>
      </c>
      <c r="M53" s="363">
        <v>95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79tRAEPE7oJxGMoj+QOD2rtUJy2dd3cSxLGz+qieDbN+OIUSIwlN3xpS0Y3vfYaZr4hDSUGSw9GIrWOzqnFrbg==" saltValue="zMdqD7blBH2JApVNA7cL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25" zoomScale="70" zoomScaleNormal="70" zoomScaleSheetLayoutView="100" workbookViewId="0">
      <selection activeCell="I58" sqref="I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44" t="s">
        <v>46</v>
      </c>
      <c r="D55" s="1244"/>
      <c r="E55" s="1245"/>
      <c r="F55" s="122">
        <v>1148</v>
      </c>
      <c r="G55" s="122">
        <v>1149</v>
      </c>
      <c r="H55" s="123">
        <v>979</v>
      </c>
    </row>
    <row r="56" spans="2:8" ht="52.5" customHeight="1" x14ac:dyDescent="0.2">
      <c r="B56" s="124"/>
      <c r="C56" s="1246" t="s">
        <v>47</v>
      </c>
      <c r="D56" s="1246"/>
      <c r="E56" s="1247"/>
      <c r="F56" s="125" t="s">
        <v>487</v>
      </c>
      <c r="G56" s="125" t="s">
        <v>487</v>
      </c>
      <c r="H56" s="126" t="s">
        <v>487</v>
      </c>
    </row>
    <row r="57" spans="2:8" ht="53.25" customHeight="1" x14ac:dyDescent="0.2">
      <c r="B57" s="124"/>
      <c r="C57" s="1248" t="s">
        <v>48</v>
      </c>
      <c r="D57" s="1248"/>
      <c r="E57" s="1249"/>
      <c r="F57" s="127">
        <v>1052</v>
      </c>
      <c r="G57" s="127">
        <v>1153</v>
      </c>
      <c r="H57" s="128">
        <v>1086</v>
      </c>
    </row>
    <row r="58" spans="2:8" ht="45.75" customHeight="1" x14ac:dyDescent="0.2">
      <c r="B58" s="129"/>
      <c r="C58" s="1236" t="s">
        <v>546</v>
      </c>
      <c r="D58" s="1237"/>
      <c r="E58" s="1238"/>
      <c r="F58" s="130">
        <v>802</v>
      </c>
      <c r="G58" s="130">
        <v>903</v>
      </c>
      <c r="H58" s="131">
        <v>841</v>
      </c>
    </row>
    <row r="59" spans="2:8" ht="45.75" customHeight="1" x14ac:dyDescent="0.2">
      <c r="B59" s="129"/>
      <c r="C59" s="1236" t="s">
        <v>545</v>
      </c>
      <c r="D59" s="1237"/>
      <c r="E59" s="1238"/>
      <c r="F59" s="130">
        <v>200</v>
      </c>
      <c r="G59" s="130">
        <v>200</v>
      </c>
      <c r="H59" s="131">
        <v>200</v>
      </c>
    </row>
    <row r="60" spans="2:8" ht="45.75" customHeight="1" x14ac:dyDescent="0.2">
      <c r="B60" s="129"/>
      <c r="C60" s="1236" t="s">
        <v>547</v>
      </c>
      <c r="D60" s="1237"/>
      <c r="E60" s="1238"/>
      <c r="F60" s="130">
        <v>50</v>
      </c>
      <c r="G60" s="130">
        <v>50</v>
      </c>
      <c r="H60" s="131">
        <v>45</v>
      </c>
    </row>
    <row r="61" spans="2:8" ht="45.75" customHeight="1" x14ac:dyDescent="0.2">
      <c r="B61" s="129"/>
      <c r="C61" s="1236"/>
      <c r="D61" s="1237"/>
      <c r="E61" s="1238"/>
      <c r="F61" s="130"/>
      <c r="G61" s="130"/>
      <c r="H61" s="131"/>
    </row>
    <row r="62" spans="2:8" ht="45.75" customHeight="1" thickBot="1" x14ac:dyDescent="0.25">
      <c r="B62" s="132"/>
      <c r="C62" s="1239"/>
      <c r="D62" s="1240"/>
      <c r="E62" s="1241"/>
      <c r="F62" s="133"/>
      <c r="G62" s="133"/>
      <c r="H62" s="134"/>
    </row>
    <row r="63" spans="2:8" ht="52.5" customHeight="1" thickBot="1" x14ac:dyDescent="0.25">
      <c r="B63" s="135"/>
      <c r="C63" s="1242" t="s">
        <v>49</v>
      </c>
      <c r="D63" s="1242"/>
      <c r="E63" s="1243"/>
      <c r="F63" s="136">
        <v>2201</v>
      </c>
      <c r="G63" s="136">
        <v>2301</v>
      </c>
      <c r="H63" s="137">
        <v>2066</v>
      </c>
    </row>
    <row r="64" spans="2:8" ht="13.2" x14ac:dyDescent="0.2"/>
  </sheetData>
  <sheetProtection algorithmName="SHA-512" hashValue="g1+wtSCOrtOH2rJnM8bWhzTavFGWsCwrj7q4GuWfBX+p7iejXpE3e6erzme8kwcag3kqBJppIVq3aAqWiTgjHA==" saltValue="wlXabK9mFKZT+WWebStm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E85"/>
  <sheetViews>
    <sheetView tabSelected="1" topLeftCell="A56" workbookViewId="0">
      <selection activeCell="AN70" sqref="AN70"/>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2" t="s">
        <v>571</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ht="13.2" x14ac:dyDescent="0.2">
      <c r="B44" s="372"/>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ht="13.2" x14ac:dyDescent="0.2">
      <c r="B45" s="372"/>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ht="13.2" x14ac:dyDescent="0.2">
      <c r="B46" s="372"/>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ht="13.2" x14ac:dyDescent="0.2">
      <c r="B47" s="372"/>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572</v>
      </c>
    </row>
    <row r="50" spans="1:109" ht="13.2" x14ac:dyDescent="0.2">
      <c r="B50" s="372"/>
      <c r="G50" s="1256"/>
      <c r="H50" s="1256"/>
      <c r="I50" s="1256"/>
      <c r="J50" s="1256"/>
      <c r="K50" s="382"/>
      <c r="L50" s="382"/>
      <c r="M50" s="383"/>
      <c r="N50" s="383"/>
      <c r="AN50" s="1259"/>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61"/>
      <c r="BP50" s="1255" t="s">
        <v>525</v>
      </c>
      <c r="BQ50" s="1255"/>
      <c r="BR50" s="1255"/>
      <c r="BS50" s="1255"/>
      <c r="BT50" s="1255"/>
      <c r="BU50" s="1255"/>
      <c r="BV50" s="1255"/>
      <c r="BW50" s="1255"/>
      <c r="BX50" s="1255" t="s">
        <v>526</v>
      </c>
      <c r="BY50" s="1255"/>
      <c r="BZ50" s="1255"/>
      <c r="CA50" s="1255"/>
      <c r="CB50" s="1255"/>
      <c r="CC50" s="1255"/>
      <c r="CD50" s="1255"/>
      <c r="CE50" s="1255"/>
      <c r="CF50" s="1255" t="s">
        <v>527</v>
      </c>
      <c r="CG50" s="1255"/>
      <c r="CH50" s="1255"/>
      <c r="CI50" s="1255"/>
      <c r="CJ50" s="1255"/>
      <c r="CK50" s="1255"/>
      <c r="CL50" s="1255"/>
      <c r="CM50" s="1255"/>
      <c r="CN50" s="1255" t="s">
        <v>528</v>
      </c>
      <c r="CO50" s="1255"/>
      <c r="CP50" s="1255"/>
      <c r="CQ50" s="1255"/>
      <c r="CR50" s="1255"/>
      <c r="CS50" s="1255"/>
      <c r="CT50" s="1255"/>
      <c r="CU50" s="1255"/>
      <c r="CV50" s="1255" t="s">
        <v>529</v>
      </c>
      <c r="CW50" s="1255"/>
      <c r="CX50" s="1255"/>
      <c r="CY50" s="1255"/>
      <c r="CZ50" s="1255"/>
      <c r="DA50" s="1255"/>
      <c r="DB50" s="1255"/>
      <c r="DC50" s="1255"/>
    </row>
    <row r="51" spans="1:109" ht="13.5" customHeight="1" x14ac:dyDescent="0.2">
      <c r="B51" s="372"/>
      <c r="G51" s="1258"/>
      <c r="H51" s="1258"/>
      <c r="I51" s="1271"/>
      <c r="J51" s="1271"/>
      <c r="K51" s="1257"/>
      <c r="L51" s="1257"/>
      <c r="M51" s="1257"/>
      <c r="N51" s="1257"/>
      <c r="AM51" s="381"/>
      <c r="AN51" s="1253" t="s">
        <v>573</v>
      </c>
      <c r="AO51" s="1253"/>
      <c r="AP51" s="1253"/>
      <c r="AQ51" s="1253"/>
      <c r="AR51" s="1253"/>
      <c r="AS51" s="1253"/>
      <c r="AT51" s="1253"/>
      <c r="AU51" s="1253"/>
      <c r="AV51" s="1253"/>
      <c r="AW51" s="1253"/>
      <c r="AX51" s="1253"/>
      <c r="AY51" s="1253"/>
      <c r="AZ51" s="1253"/>
      <c r="BA51" s="1253"/>
      <c r="BB51" s="1253" t="s">
        <v>574</v>
      </c>
      <c r="BC51" s="1253"/>
      <c r="BD51" s="1253"/>
      <c r="BE51" s="1253"/>
      <c r="BF51" s="1253"/>
      <c r="BG51" s="1253"/>
      <c r="BH51" s="1253"/>
      <c r="BI51" s="1253"/>
      <c r="BJ51" s="1253"/>
      <c r="BK51" s="1253"/>
      <c r="BL51" s="1253"/>
      <c r="BM51" s="1253"/>
      <c r="BN51" s="1253"/>
      <c r="BO51" s="1253"/>
      <c r="BP51" s="1250">
        <v>31.9</v>
      </c>
      <c r="BQ51" s="1250"/>
      <c r="BR51" s="1250"/>
      <c r="BS51" s="1250"/>
      <c r="BT51" s="1250"/>
      <c r="BU51" s="1250"/>
      <c r="BV51" s="1250"/>
      <c r="BW51" s="1250"/>
      <c r="BX51" s="1250">
        <v>29.6</v>
      </c>
      <c r="BY51" s="1250"/>
      <c r="BZ51" s="1250"/>
      <c r="CA51" s="1250"/>
      <c r="CB51" s="1250"/>
      <c r="CC51" s="1250"/>
      <c r="CD51" s="1250"/>
      <c r="CE51" s="1250"/>
      <c r="CF51" s="1250">
        <v>2.4</v>
      </c>
      <c r="CG51" s="1250"/>
      <c r="CH51" s="1250"/>
      <c r="CI51" s="1250"/>
      <c r="CJ51" s="1250"/>
      <c r="CK51" s="1250"/>
      <c r="CL51" s="1250"/>
      <c r="CM51" s="1250"/>
      <c r="CN51" s="1250"/>
      <c r="CO51" s="1250"/>
      <c r="CP51" s="1250"/>
      <c r="CQ51" s="1250"/>
      <c r="CR51" s="1250"/>
      <c r="CS51" s="1250"/>
      <c r="CT51" s="1250"/>
      <c r="CU51" s="1250"/>
      <c r="CV51" s="1250">
        <v>1.9</v>
      </c>
      <c r="CW51" s="1250"/>
      <c r="CX51" s="1250"/>
      <c r="CY51" s="1250"/>
      <c r="CZ51" s="1250"/>
      <c r="DA51" s="1250"/>
      <c r="DB51" s="1250"/>
      <c r="DC51" s="1250"/>
    </row>
    <row r="52" spans="1:109" ht="13.2" x14ac:dyDescent="0.2">
      <c r="B52" s="372"/>
      <c r="G52" s="1258"/>
      <c r="H52" s="1258"/>
      <c r="I52" s="1271"/>
      <c r="J52" s="1271"/>
      <c r="K52" s="1257"/>
      <c r="L52" s="1257"/>
      <c r="M52" s="1257"/>
      <c r="N52" s="1257"/>
      <c r="AM52" s="38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2" x14ac:dyDescent="0.2">
      <c r="A53" s="380"/>
      <c r="B53" s="372"/>
      <c r="G53" s="1258"/>
      <c r="H53" s="1258"/>
      <c r="I53" s="1256"/>
      <c r="J53" s="1256"/>
      <c r="K53" s="1257"/>
      <c r="L53" s="1257"/>
      <c r="M53" s="1257"/>
      <c r="N53" s="1257"/>
      <c r="AM53" s="381"/>
      <c r="AN53" s="1253"/>
      <c r="AO53" s="1253"/>
      <c r="AP53" s="1253"/>
      <c r="AQ53" s="1253"/>
      <c r="AR53" s="1253"/>
      <c r="AS53" s="1253"/>
      <c r="AT53" s="1253"/>
      <c r="AU53" s="1253"/>
      <c r="AV53" s="1253"/>
      <c r="AW53" s="1253"/>
      <c r="AX53" s="1253"/>
      <c r="AY53" s="1253"/>
      <c r="AZ53" s="1253"/>
      <c r="BA53" s="1253"/>
      <c r="BB53" s="1253" t="s">
        <v>575</v>
      </c>
      <c r="BC53" s="1253"/>
      <c r="BD53" s="1253"/>
      <c r="BE53" s="1253"/>
      <c r="BF53" s="1253"/>
      <c r="BG53" s="1253"/>
      <c r="BH53" s="1253"/>
      <c r="BI53" s="1253"/>
      <c r="BJ53" s="1253"/>
      <c r="BK53" s="1253"/>
      <c r="BL53" s="1253"/>
      <c r="BM53" s="1253"/>
      <c r="BN53" s="1253"/>
      <c r="BO53" s="1253"/>
      <c r="BP53" s="1250">
        <v>70.599999999999994</v>
      </c>
      <c r="BQ53" s="1250"/>
      <c r="BR53" s="1250"/>
      <c r="BS53" s="1250"/>
      <c r="BT53" s="1250"/>
      <c r="BU53" s="1250"/>
      <c r="BV53" s="1250"/>
      <c r="BW53" s="1250"/>
      <c r="BX53" s="1250">
        <v>71.7</v>
      </c>
      <c r="BY53" s="1250"/>
      <c r="BZ53" s="1250"/>
      <c r="CA53" s="1250"/>
      <c r="CB53" s="1250"/>
      <c r="CC53" s="1250"/>
      <c r="CD53" s="1250"/>
      <c r="CE53" s="1250"/>
      <c r="CF53" s="1250">
        <v>72.8</v>
      </c>
      <c r="CG53" s="1250"/>
      <c r="CH53" s="1250"/>
      <c r="CI53" s="1250"/>
      <c r="CJ53" s="1250"/>
      <c r="CK53" s="1250"/>
      <c r="CL53" s="1250"/>
      <c r="CM53" s="1250"/>
      <c r="CN53" s="1250">
        <v>73.5</v>
      </c>
      <c r="CO53" s="1250"/>
      <c r="CP53" s="1250"/>
      <c r="CQ53" s="1250"/>
      <c r="CR53" s="1250"/>
      <c r="CS53" s="1250"/>
      <c r="CT53" s="1250"/>
      <c r="CU53" s="1250"/>
      <c r="CV53" s="1250">
        <v>74.599999999999994</v>
      </c>
      <c r="CW53" s="1250"/>
      <c r="CX53" s="1250"/>
      <c r="CY53" s="1250"/>
      <c r="CZ53" s="1250"/>
      <c r="DA53" s="1250"/>
      <c r="DB53" s="1250"/>
      <c r="DC53" s="1250"/>
    </row>
    <row r="54" spans="1:109" ht="13.2" x14ac:dyDescent="0.2">
      <c r="A54" s="380"/>
      <c r="B54" s="372"/>
      <c r="G54" s="1258"/>
      <c r="H54" s="1258"/>
      <c r="I54" s="1256"/>
      <c r="J54" s="1256"/>
      <c r="K54" s="1257"/>
      <c r="L54" s="1257"/>
      <c r="M54" s="1257"/>
      <c r="N54" s="1257"/>
      <c r="AM54" s="38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2" x14ac:dyDescent="0.2">
      <c r="A55" s="380"/>
      <c r="B55" s="372"/>
      <c r="G55" s="1256"/>
      <c r="H55" s="1256"/>
      <c r="I55" s="1256"/>
      <c r="J55" s="1256"/>
      <c r="K55" s="1257"/>
      <c r="L55" s="1257"/>
      <c r="M55" s="1257"/>
      <c r="N55" s="1257"/>
      <c r="AN55" s="1255" t="s">
        <v>576</v>
      </c>
      <c r="AO55" s="1255"/>
      <c r="AP55" s="1255"/>
      <c r="AQ55" s="1255"/>
      <c r="AR55" s="1255"/>
      <c r="AS55" s="1255"/>
      <c r="AT55" s="1255"/>
      <c r="AU55" s="1255"/>
      <c r="AV55" s="1255"/>
      <c r="AW55" s="1255"/>
      <c r="AX55" s="1255"/>
      <c r="AY55" s="1255"/>
      <c r="AZ55" s="1255"/>
      <c r="BA55" s="1255"/>
      <c r="BB55" s="1253" t="s">
        <v>574</v>
      </c>
      <c r="BC55" s="1253"/>
      <c r="BD55" s="1253"/>
      <c r="BE55" s="1253"/>
      <c r="BF55" s="1253"/>
      <c r="BG55" s="1253"/>
      <c r="BH55" s="1253"/>
      <c r="BI55" s="1253"/>
      <c r="BJ55" s="1253"/>
      <c r="BK55" s="1253"/>
      <c r="BL55" s="1253"/>
      <c r="BM55" s="1253"/>
      <c r="BN55" s="1253"/>
      <c r="BO55" s="1253"/>
      <c r="BP55" s="1250">
        <v>10.4</v>
      </c>
      <c r="BQ55" s="1250"/>
      <c r="BR55" s="1250"/>
      <c r="BS55" s="1250"/>
      <c r="BT55" s="1250"/>
      <c r="BU55" s="1250"/>
      <c r="BV55" s="1250"/>
      <c r="BW55" s="1250"/>
      <c r="BX55" s="1250">
        <v>13.4</v>
      </c>
      <c r="BY55" s="1250"/>
      <c r="BZ55" s="1250"/>
      <c r="CA55" s="1250"/>
      <c r="CB55" s="1250"/>
      <c r="CC55" s="1250"/>
      <c r="CD55" s="1250"/>
      <c r="CE55" s="1250"/>
      <c r="CF55" s="1250">
        <v>0</v>
      </c>
      <c r="CG55" s="1250"/>
      <c r="CH55" s="1250"/>
      <c r="CI55" s="1250"/>
      <c r="CJ55" s="1250"/>
      <c r="CK55" s="1250"/>
      <c r="CL55" s="1250"/>
      <c r="CM55" s="1250"/>
      <c r="CN55" s="1250">
        <v>0</v>
      </c>
      <c r="CO55" s="1250"/>
      <c r="CP55" s="1250"/>
      <c r="CQ55" s="1250"/>
      <c r="CR55" s="1250"/>
      <c r="CS55" s="1250"/>
      <c r="CT55" s="1250"/>
      <c r="CU55" s="1250"/>
      <c r="CV55" s="1250">
        <v>0</v>
      </c>
      <c r="CW55" s="1250"/>
      <c r="CX55" s="1250"/>
      <c r="CY55" s="1250"/>
      <c r="CZ55" s="1250"/>
      <c r="DA55" s="1250"/>
      <c r="DB55" s="1250"/>
      <c r="DC55" s="1250"/>
    </row>
    <row r="56" spans="1:109" ht="13.2" x14ac:dyDescent="0.2">
      <c r="A56" s="380"/>
      <c r="B56" s="372"/>
      <c r="G56" s="1256"/>
      <c r="H56" s="1256"/>
      <c r="I56" s="1256"/>
      <c r="J56" s="1256"/>
      <c r="K56" s="1257"/>
      <c r="L56" s="1257"/>
      <c r="M56" s="1257"/>
      <c r="N56" s="1257"/>
      <c r="AN56" s="1255"/>
      <c r="AO56" s="1255"/>
      <c r="AP56" s="1255"/>
      <c r="AQ56" s="1255"/>
      <c r="AR56" s="1255"/>
      <c r="AS56" s="1255"/>
      <c r="AT56" s="1255"/>
      <c r="AU56" s="1255"/>
      <c r="AV56" s="1255"/>
      <c r="AW56" s="1255"/>
      <c r="AX56" s="1255"/>
      <c r="AY56" s="1255"/>
      <c r="AZ56" s="1255"/>
      <c r="BA56" s="1255"/>
      <c r="BB56" s="1253"/>
      <c r="BC56" s="1253"/>
      <c r="BD56" s="1253"/>
      <c r="BE56" s="1253"/>
      <c r="BF56" s="1253"/>
      <c r="BG56" s="1253"/>
      <c r="BH56" s="1253"/>
      <c r="BI56" s="1253"/>
      <c r="BJ56" s="1253"/>
      <c r="BK56" s="1253"/>
      <c r="BL56" s="1253"/>
      <c r="BM56" s="1253"/>
      <c r="BN56" s="1253"/>
      <c r="BO56" s="1253"/>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80" customFormat="1" ht="13.2" x14ac:dyDescent="0.2">
      <c r="B57" s="384"/>
      <c r="G57" s="1256"/>
      <c r="H57" s="1256"/>
      <c r="I57" s="1251"/>
      <c r="J57" s="1251"/>
      <c r="K57" s="1257"/>
      <c r="L57" s="1257"/>
      <c r="M57" s="1257"/>
      <c r="N57" s="1257"/>
      <c r="AM57" s="366"/>
      <c r="AN57" s="1255"/>
      <c r="AO57" s="1255"/>
      <c r="AP57" s="1255"/>
      <c r="AQ57" s="1255"/>
      <c r="AR57" s="1255"/>
      <c r="AS57" s="1255"/>
      <c r="AT57" s="1255"/>
      <c r="AU57" s="1255"/>
      <c r="AV57" s="1255"/>
      <c r="AW57" s="1255"/>
      <c r="AX57" s="1255"/>
      <c r="AY57" s="1255"/>
      <c r="AZ57" s="1255"/>
      <c r="BA57" s="1255"/>
      <c r="BB57" s="1253" t="s">
        <v>575</v>
      </c>
      <c r="BC57" s="1253"/>
      <c r="BD57" s="1253"/>
      <c r="BE57" s="1253"/>
      <c r="BF57" s="1253"/>
      <c r="BG57" s="1253"/>
      <c r="BH57" s="1253"/>
      <c r="BI57" s="1253"/>
      <c r="BJ57" s="1253"/>
      <c r="BK57" s="1253"/>
      <c r="BL57" s="1253"/>
      <c r="BM57" s="1253"/>
      <c r="BN57" s="1253"/>
      <c r="BO57" s="1253"/>
      <c r="BP57" s="1250">
        <v>61.3</v>
      </c>
      <c r="BQ57" s="1250"/>
      <c r="BR57" s="1250"/>
      <c r="BS57" s="1250"/>
      <c r="BT57" s="1250"/>
      <c r="BU57" s="1250"/>
      <c r="BV57" s="1250"/>
      <c r="BW57" s="1250"/>
      <c r="BX57" s="1250">
        <v>65.099999999999994</v>
      </c>
      <c r="BY57" s="1250"/>
      <c r="BZ57" s="1250"/>
      <c r="CA57" s="1250"/>
      <c r="CB57" s="1250"/>
      <c r="CC57" s="1250"/>
      <c r="CD57" s="1250"/>
      <c r="CE57" s="1250"/>
      <c r="CF57" s="1250">
        <v>63.1</v>
      </c>
      <c r="CG57" s="1250"/>
      <c r="CH57" s="1250"/>
      <c r="CI57" s="1250"/>
      <c r="CJ57" s="1250"/>
      <c r="CK57" s="1250"/>
      <c r="CL57" s="1250"/>
      <c r="CM57" s="1250"/>
      <c r="CN57" s="1250">
        <v>64.2</v>
      </c>
      <c r="CO57" s="1250"/>
      <c r="CP57" s="1250"/>
      <c r="CQ57" s="1250"/>
      <c r="CR57" s="1250"/>
      <c r="CS57" s="1250"/>
      <c r="CT57" s="1250"/>
      <c r="CU57" s="1250"/>
      <c r="CV57" s="1250">
        <v>64.400000000000006</v>
      </c>
      <c r="CW57" s="1250"/>
      <c r="CX57" s="1250"/>
      <c r="CY57" s="1250"/>
      <c r="CZ57" s="1250"/>
      <c r="DA57" s="1250"/>
      <c r="DB57" s="1250"/>
      <c r="DC57" s="1250"/>
      <c r="DD57" s="385"/>
      <c r="DE57" s="384"/>
    </row>
    <row r="58" spans="1:109" s="380" customFormat="1" ht="13.2" x14ac:dyDescent="0.2">
      <c r="A58" s="366"/>
      <c r="B58" s="384"/>
      <c r="G58" s="1256"/>
      <c r="H58" s="1256"/>
      <c r="I58" s="1251"/>
      <c r="J58" s="1251"/>
      <c r="K58" s="1257"/>
      <c r="L58" s="1257"/>
      <c r="M58" s="1257"/>
      <c r="N58" s="1257"/>
      <c r="AM58" s="366"/>
      <c r="AN58" s="1255"/>
      <c r="AO58" s="1255"/>
      <c r="AP58" s="1255"/>
      <c r="AQ58" s="1255"/>
      <c r="AR58" s="1255"/>
      <c r="AS58" s="1255"/>
      <c r="AT58" s="1255"/>
      <c r="AU58" s="1255"/>
      <c r="AV58" s="1255"/>
      <c r="AW58" s="1255"/>
      <c r="AX58" s="1255"/>
      <c r="AY58" s="1255"/>
      <c r="AZ58" s="1255"/>
      <c r="BA58" s="1255"/>
      <c r="BB58" s="1253"/>
      <c r="BC58" s="1253"/>
      <c r="BD58" s="1253"/>
      <c r="BE58" s="1253"/>
      <c r="BF58" s="1253"/>
      <c r="BG58" s="1253"/>
      <c r="BH58" s="1253"/>
      <c r="BI58" s="1253"/>
      <c r="BJ58" s="1253"/>
      <c r="BK58" s="1253"/>
      <c r="BL58" s="1253"/>
      <c r="BM58" s="1253"/>
      <c r="BN58" s="1253"/>
      <c r="BO58" s="1253"/>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577</v>
      </c>
    </row>
    <row r="64" spans="1:109" ht="13.2" x14ac:dyDescent="0.2">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2" t="s">
        <v>579</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ht="13.2" x14ac:dyDescent="0.2">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ht="13.2" x14ac:dyDescent="0.2">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ht="13.2" x14ac:dyDescent="0.2">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ht="13.2" x14ac:dyDescent="0.2">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572</v>
      </c>
    </row>
    <row r="72" spans="2:107" ht="13.2" x14ac:dyDescent="0.2">
      <c r="B72" s="372"/>
      <c r="G72" s="1256"/>
      <c r="H72" s="1256"/>
      <c r="I72" s="1256"/>
      <c r="J72" s="1256"/>
      <c r="K72" s="382"/>
      <c r="L72" s="382"/>
      <c r="M72" s="383"/>
      <c r="N72" s="383"/>
      <c r="AN72" s="1259"/>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61"/>
      <c r="BP72" s="1255" t="s">
        <v>525</v>
      </c>
      <c r="BQ72" s="1255"/>
      <c r="BR72" s="1255"/>
      <c r="BS72" s="1255"/>
      <c r="BT72" s="1255"/>
      <c r="BU72" s="1255"/>
      <c r="BV72" s="1255"/>
      <c r="BW72" s="1255"/>
      <c r="BX72" s="1255" t="s">
        <v>526</v>
      </c>
      <c r="BY72" s="1255"/>
      <c r="BZ72" s="1255"/>
      <c r="CA72" s="1255"/>
      <c r="CB72" s="1255"/>
      <c r="CC72" s="1255"/>
      <c r="CD72" s="1255"/>
      <c r="CE72" s="1255"/>
      <c r="CF72" s="1255" t="s">
        <v>527</v>
      </c>
      <c r="CG72" s="1255"/>
      <c r="CH72" s="1255"/>
      <c r="CI72" s="1255"/>
      <c r="CJ72" s="1255"/>
      <c r="CK72" s="1255"/>
      <c r="CL72" s="1255"/>
      <c r="CM72" s="1255"/>
      <c r="CN72" s="1255" t="s">
        <v>528</v>
      </c>
      <c r="CO72" s="1255"/>
      <c r="CP72" s="1255"/>
      <c r="CQ72" s="1255"/>
      <c r="CR72" s="1255"/>
      <c r="CS72" s="1255"/>
      <c r="CT72" s="1255"/>
      <c r="CU72" s="1255"/>
      <c r="CV72" s="1255" t="s">
        <v>529</v>
      </c>
      <c r="CW72" s="1255"/>
      <c r="CX72" s="1255"/>
      <c r="CY72" s="1255"/>
      <c r="CZ72" s="1255"/>
      <c r="DA72" s="1255"/>
      <c r="DB72" s="1255"/>
      <c r="DC72" s="1255"/>
    </row>
    <row r="73" spans="2:107" ht="13.2" x14ac:dyDescent="0.2">
      <c r="B73" s="372"/>
      <c r="G73" s="1258"/>
      <c r="H73" s="1258"/>
      <c r="I73" s="1258"/>
      <c r="J73" s="1258"/>
      <c r="K73" s="1254"/>
      <c r="L73" s="1254"/>
      <c r="M73" s="1254"/>
      <c r="N73" s="1254"/>
      <c r="AM73" s="381"/>
      <c r="AN73" s="1253" t="s">
        <v>573</v>
      </c>
      <c r="AO73" s="1253"/>
      <c r="AP73" s="1253"/>
      <c r="AQ73" s="1253"/>
      <c r="AR73" s="1253"/>
      <c r="AS73" s="1253"/>
      <c r="AT73" s="1253"/>
      <c r="AU73" s="1253"/>
      <c r="AV73" s="1253"/>
      <c r="AW73" s="1253"/>
      <c r="AX73" s="1253"/>
      <c r="AY73" s="1253"/>
      <c r="AZ73" s="1253"/>
      <c r="BA73" s="1253"/>
      <c r="BB73" s="1253" t="s">
        <v>574</v>
      </c>
      <c r="BC73" s="1253"/>
      <c r="BD73" s="1253"/>
      <c r="BE73" s="1253"/>
      <c r="BF73" s="1253"/>
      <c r="BG73" s="1253"/>
      <c r="BH73" s="1253"/>
      <c r="BI73" s="1253"/>
      <c r="BJ73" s="1253"/>
      <c r="BK73" s="1253"/>
      <c r="BL73" s="1253"/>
      <c r="BM73" s="1253"/>
      <c r="BN73" s="1253"/>
      <c r="BO73" s="1253"/>
      <c r="BP73" s="1250">
        <v>31.9</v>
      </c>
      <c r="BQ73" s="1250"/>
      <c r="BR73" s="1250"/>
      <c r="BS73" s="1250"/>
      <c r="BT73" s="1250"/>
      <c r="BU73" s="1250"/>
      <c r="BV73" s="1250"/>
      <c r="BW73" s="1250"/>
      <c r="BX73" s="1250">
        <v>29.6</v>
      </c>
      <c r="BY73" s="1250"/>
      <c r="BZ73" s="1250"/>
      <c r="CA73" s="1250"/>
      <c r="CB73" s="1250"/>
      <c r="CC73" s="1250"/>
      <c r="CD73" s="1250"/>
      <c r="CE73" s="1250"/>
      <c r="CF73" s="1250">
        <v>2.4</v>
      </c>
      <c r="CG73" s="1250"/>
      <c r="CH73" s="1250"/>
      <c r="CI73" s="1250"/>
      <c r="CJ73" s="1250"/>
      <c r="CK73" s="1250"/>
      <c r="CL73" s="1250"/>
      <c r="CM73" s="1250"/>
      <c r="CN73" s="1250"/>
      <c r="CO73" s="1250"/>
      <c r="CP73" s="1250"/>
      <c r="CQ73" s="1250"/>
      <c r="CR73" s="1250"/>
      <c r="CS73" s="1250"/>
      <c r="CT73" s="1250"/>
      <c r="CU73" s="1250"/>
      <c r="CV73" s="1250">
        <v>1.9</v>
      </c>
      <c r="CW73" s="1250"/>
      <c r="CX73" s="1250"/>
      <c r="CY73" s="1250"/>
      <c r="CZ73" s="1250"/>
      <c r="DA73" s="1250"/>
      <c r="DB73" s="1250"/>
      <c r="DC73" s="1250"/>
    </row>
    <row r="74" spans="2:107" ht="13.2" x14ac:dyDescent="0.2">
      <c r="B74" s="372"/>
      <c r="G74" s="1258"/>
      <c r="H74" s="1258"/>
      <c r="I74" s="1258"/>
      <c r="J74" s="1258"/>
      <c r="K74" s="1254"/>
      <c r="L74" s="1254"/>
      <c r="M74" s="1254"/>
      <c r="N74" s="1254"/>
      <c r="AM74" s="38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2" x14ac:dyDescent="0.2">
      <c r="B75" s="372"/>
      <c r="G75" s="1258"/>
      <c r="H75" s="1258"/>
      <c r="I75" s="1256"/>
      <c r="J75" s="1256"/>
      <c r="K75" s="1257"/>
      <c r="L75" s="1257"/>
      <c r="M75" s="1257"/>
      <c r="N75" s="1257"/>
      <c r="AM75" s="381"/>
      <c r="AN75" s="1253"/>
      <c r="AO75" s="1253"/>
      <c r="AP75" s="1253"/>
      <c r="AQ75" s="1253"/>
      <c r="AR75" s="1253"/>
      <c r="AS75" s="1253"/>
      <c r="AT75" s="1253"/>
      <c r="AU75" s="1253"/>
      <c r="AV75" s="1253"/>
      <c r="AW75" s="1253"/>
      <c r="AX75" s="1253"/>
      <c r="AY75" s="1253"/>
      <c r="AZ75" s="1253"/>
      <c r="BA75" s="1253"/>
      <c r="BB75" s="1253" t="s">
        <v>578</v>
      </c>
      <c r="BC75" s="1253"/>
      <c r="BD75" s="1253"/>
      <c r="BE75" s="1253"/>
      <c r="BF75" s="1253"/>
      <c r="BG75" s="1253"/>
      <c r="BH75" s="1253"/>
      <c r="BI75" s="1253"/>
      <c r="BJ75" s="1253"/>
      <c r="BK75" s="1253"/>
      <c r="BL75" s="1253"/>
      <c r="BM75" s="1253"/>
      <c r="BN75" s="1253"/>
      <c r="BO75" s="1253"/>
      <c r="BP75" s="1250">
        <v>5.0999999999999996</v>
      </c>
      <c r="BQ75" s="1250"/>
      <c r="BR75" s="1250"/>
      <c r="BS75" s="1250"/>
      <c r="BT75" s="1250"/>
      <c r="BU75" s="1250"/>
      <c r="BV75" s="1250"/>
      <c r="BW75" s="1250"/>
      <c r="BX75" s="1250">
        <v>4.5999999999999996</v>
      </c>
      <c r="BY75" s="1250"/>
      <c r="BZ75" s="1250"/>
      <c r="CA75" s="1250"/>
      <c r="CB75" s="1250"/>
      <c r="CC75" s="1250"/>
      <c r="CD75" s="1250"/>
      <c r="CE75" s="1250"/>
      <c r="CF75" s="1250">
        <v>3.9</v>
      </c>
      <c r="CG75" s="1250"/>
      <c r="CH75" s="1250"/>
      <c r="CI75" s="1250"/>
      <c r="CJ75" s="1250"/>
      <c r="CK75" s="1250"/>
      <c r="CL75" s="1250"/>
      <c r="CM75" s="1250"/>
      <c r="CN75" s="1250">
        <v>3.5</v>
      </c>
      <c r="CO75" s="1250"/>
      <c r="CP75" s="1250"/>
      <c r="CQ75" s="1250"/>
      <c r="CR75" s="1250"/>
      <c r="CS75" s="1250"/>
      <c r="CT75" s="1250"/>
      <c r="CU75" s="1250"/>
      <c r="CV75" s="1250">
        <v>4.0999999999999996</v>
      </c>
      <c r="CW75" s="1250"/>
      <c r="CX75" s="1250"/>
      <c r="CY75" s="1250"/>
      <c r="CZ75" s="1250"/>
      <c r="DA75" s="1250"/>
      <c r="DB75" s="1250"/>
      <c r="DC75" s="1250"/>
    </row>
    <row r="76" spans="2:107" ht="13.2" x14ac:dyDescent="0.2">
      <c r="B76" s="372"/>
      <c r="G76" s="1258"/>
      <c r="H76" s="1258"/>
      <c r="I76" s="1256"/>
      <c r="J76" s="1256"/>
      <c r="K76" s="1257"/>
      <c r="L76" s="1257"/>
      <c r="M76" s="1257"/>
      <c r="N76" s="1257"/>
      <c r="AM76" s="38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2" x14ac:dyDescent="0.2">
      <c r="B77" s="372"/>
      <c r="G77" s="1256"/>
      <c r="H77" s="1256"/>
      <c r="I77" s="1256"/>
      <c r="J77" s="1256"/>
      <c r="K77" s="1254"/>
      <c r="L77" s="1254"/>
      <c r="M77" s="1254"/>
      <c r="N77" s="1254"/>
      <c r="AN77" s="1255" t="s">
        <v>576</v>
      </c>
      <c r="AO77" s="1255"/>
      <c r="AP77" s="1255"/>
      <c r="AQ77" s="1255"/>
      <c r="AR77" s="1255"/>
      <c r="AS77" s="1255"/>
      <c r="AT77" s="1255"/>
      <c r="AU77" s="1255"/>
      <c r="AV77" s="1255"/>
      <c r="AW77" s="1255"/>
      <c r="AX77" s="1255"/>
      <c r="AY77" s="1255"/>
      <c r="AZ77" s="1255"/>
      <c r="BA77" s="1255"/>
      <c r="BB77" s="1253" t="s">
        <v>574</v>
      </c>
      <c r="BC77" s="1253"/>
      <c r="BD77" s="1253"/>
      <c r="BE77" s="1253"/>
      <c r="BF77" s="1253"/>
      <c r="BG77" s="1253"/>
      <c r="BH77" s="1253"/>
      <c r="BI77" s="1253"/>
      <c r="BJ77" s="1253"/>
      <c r="BK77" s="1253"/>
      <c r="BL77" s="1253"/>
      <c r="BM77" s="1253"/>
      <c r="BN77" s="1253"/>
      <c r="BO77" s="1253"/>
      <c r="BP77" s="1250">
        <v>10.4</v>
      </c>
      <c r="BQ77" s="1250"/>
      <c r="BR77" s="1250"/>
      <c r="BS77" s="1250"/>
      <c r="BT77" s="1250"/>
      <c r="BU77" s="1250"/>
      <c r="BV77" s="1250"/>
      <c r="BW77" s="1250"/>
      <c r="BX77" s="1250">
        <v>13.4</v>
      </c>
      <c r="BY77" s="1250"/>
      <c r="BZ77" s="1250"/>
      <c r="CA77" s="1250"/>
      <c r="CB77" s="1250"/>
      <c r="CC77" s="1250"/>
      <c r="CD77" s="1250"/>
      <c r="CE77" s="1250"/>
      <c r="CF77" s="1250">
        <v>0</v>
      </c>
      <c r="CG77" s="1250"/>
      <c r="CH77" s="1250"/>
      <c r="CI77" s="1250"/>
      <c r="CJ77" s="1250"/>
      <c r="CK77" s="1250"/>
      <c r="CL77" s="1250"/>
      <c r="CM77" s="1250"/>
      <c r="CN77" s="1250">
        <v>0</v>
      </c>
      <c r="CO77" s="1250"/>
      <c r="CP77" s="1250"/>
      <c r="CQ77" s="1250"/>
      <c r="CR77" s="1250"/>
      <c r="CS77" s="1250"/>
      <c r="CT77" s="1250"/>
      <c r="CU77" s="1250"/>
      <c r="CV77" s="1250">
        <v>0</v>
      </c>
      <c r="CW77" s="1250"/>
      <c r="CX77" s="1250"/>
      <c r="CY77" s="1250"/>
      <c r="CZ77" s="1250"/>
      <c r="DA77" s="1250"/>
      <c r="DB77" s="1250"/>
      <c r="DC77" s="1250"/>
    </row>
    <row r="78" spans="2:107" ht="13.2" x14ac:dyDescent="0.2">
      <c r="B78" s="372"/>
      <c r="G78" s="1256"/>
      <c r="H78" s="1256"/>
      <c r="I78" s="1256"/>
      <c r="J78" s="1256"/>
      <c r="K78" s="1254"/>
      <c r="L78" s="1254"/>
      <c r="M78" s="1254"/>
      <c r="N78" s="1254"/>
      <c r="AN78" s="1255"/>
      <c r="AO78" s="1255"/>
      <c r="AP78" s="1255"/>
      <c r="AQ78" s="1255"/>
      <c r="AR78" s="1255"/>
      <c r="AS78" s="1255"/>
      <c r="AT78" s="1255"/>
      <c r="AU78" s="1255"/>
      <c r="AV78" s="1255"/>
      <c r="AW78" s="1255"/>
      <c r="AX78" s="1255"/>
      <c r="AY78" s="1255"/>
      <c r="AZ78" s="1255"/>
      <c r="BA78" s="1255"/>
      <c r="BB78" s="1253"/>
      <c r="BC78" s="1253"/>
      <c r="BD78" s="1253"/>
      <c r="BE78" s="1253"/>
      <c r="BF78" s="1253"/>
      <c r="BG78" s="1253"/>
      <c r="BH78" s="1253"/>
      <c r="BI78" s="1253"/>
      <c r="BJ78" s="1253"/>
      <c r="BK78" s="1253"/>
      <c r="BL78" s="1253"/>
      <c r="BM78" s="1253"/>
      <c r="BN78" s="1253"/>
      <c r="BO78" s="1253"/>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2" x14ac:dyDescent="0.2">
      <c r="B79" s="372"/>
      <c r="G79" s="1256"/>
      <c r="H79" s="1256"/>
      <c r="I79" s="1251"/>
      <c r="J79" s="1251"/>
      <c r="K79" s="1252"/>
      <c r="L79" s="1252"/>
      <c r="M79" s="1252"/>
      <c r="N79" s="1252"/>
      <c r="AN79" s="1255"/>
      <c r="AO79" s="1255"/>
      <c r="AP79" s="1255"/>
      <c r="AQ79" s="1255"/>
      <c r="AR79" s="1255"/>
      <c r="AS79" s="1255"/>
      <c r="AT79" s="1255"/>
      <c r="AU79" s="1255"/>
      <c r="AV79" s="1255"/>
      <c r="AW79" s="1255"/>
      <c r="AX79" s="1255"/>
      <c r="AY79" s="1255"/>
      <c r="AZ79" s="1255"/>
      <c r="BA79" s="1255"/>
      <c r="BB79" s="1253" t="s">
        <v>578</v>
      </c>
      <c r="BC79" s="1253"/>
      <c r="BD79" s="1253"/>
      <c r="BE79" s="1253"/>
      <c r="BF79" s="1253"/>
      <c r="BG79" s="1253"/>
      <c r="BH79" s="1253"/>
      <c r="BI79" s="1253"/>
      <c r="BJ79" s="1253"/>
      <c r="BK79" s="1253"/>
      <c r="BL79" s="1253"/>
      <c r="BM79" s="1253"/>
      <c r="BN79" s="1253"/>
      <c r="BO79" s="1253"/>
      <c r="BP79" s="1250">
        <v>6.6</v>
      </c>
      <c r="BQ79" s="1250"/>
      <c r="BR79" s="1250"/>
      <c r="BS79" s="1250"/>
      <c r="BT79" s="1250"/>
      <c r="BU79" s="1250"/>
      <c r="BV79" s="1250"/>
      <c r="BW79" s="1250"/>
      <c r="BX79" s="1250">
        <v>8.3000000000000007</v>
      </c>
      <c r="BY79" s="1250"/>
      <c r="BZ79" s="1250"/>
      <c r="CA79" s="1250"/>
      <c r="CB79" s="1250"/>
      <c r="CC79" s="1250"/>
      <c r="CD79" s="1250"/>
      <c r="CE79" s="1250"/>
      <c r="CF79" s="1250">
        <v>7.2</v>
      </c>
      <c r="CG79" s="1250"/>
      <c r="CH79" s="1250"/>
      <c r="CI79" s="1250"/>
      <c r="CJ79" s="1250"/>
      <c r="CK79" s="1250"/>
      <c r="CL79" s="1250"/>
      <c r="CM79" s="1250"/>
      <c r="CN79" s="1250">
        <v>7.2</v>
      </c>
      <c r="CO79" s="1250"/>
      <c r="CP79" s="1250"/>
      <c r="CQ79" s="1250"/>
      <c r="CR79" s="1250"/>
      <c r="CS79" s="1250"/>
      <c r="CT79" s="1250"/>
      <c r="CU79" s="1250"/>
      <c r="CV79" s="1250">
        <v>7</v>
      </c>
      <c r="CW79" s="1250"/>
      <c r="CX79" s="1250"/>
      <c r="CY79" s="1250"/>
      <c r="CZ79" s="1250"/>
      <c r="DA79" s="1250"/>
      <c r="DB79" s="1250"/>
      <c r="DC79" s="1250"/>
    </row>
    <row r="80" spans="2:107" ht="13.2" x14ac:dyDescent="0.2">
      <c r="B80" s="372"/>
      <c r="G80" s="1256"/>
      <c r="H80" s="1256"/>
      <c r="I80" s="1251"/>
      <c r="J80" s="1251"/>
      <c r="K80" s="1252"/>
      <c r="L80" s="1252"/>
      <c r="M80" s="1252"/>
      <c r="N80" s="1252"/>
      <c r="AN80" s="1255"/>
      <c r="AO80" s="1255"/>
      <c r="AP80" s="1255"/>
      <c r="AQ80" s="1255"/>
      <c r="AR80" s="1255"/>
      <c r="AS80" s="1255"/>
      <c r="AT80" s="1255"/>
      <c r="AU80" s="1255"/>
      <c r="AV80" s="1255"/>
      <c r="AW80" s="1255"/>
      <c r="AX80" s="1255"/>
      <c r="AY80" s="1255"/>
      <c r="AZ80" s="1255"/>
      <c r="BA80" s="1255"/>
      <c r="BB80" s="1253"/>
      <c r="BC80" s="1253"/>
      <c r="BD80" s="1253"/>
      <c r="BE80" s="1253"/>
      <c r="BF80" s="1253"/>
      <c r="BG80" s="1253"/>
      <c r="BH80" s="1253"/>
      <c r="BI80" s="1253"/>
      <c r="BJ80" s="1253"/>
      <c r="BK80" s="1253"/>
      <c r="BL80" s="1253"/>
      <c r="BM80" s="1253"/>
      <c r="BN80" s="1253"/>
      <c r="BO80" s="1253"/>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R125"/>
  <sheetViews>
    <sheetView topLeftCell="A103" workbookViewId="0">
      <selection sqref="A1:XFD104857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R125"/>
  <sheetViews>
    <sheetView topLeftCell="A91" workbookViewId="0">
      <selection sqref="A1:XFD104857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24609</v>
      </c>
      <c r="E3" s="156"/>
      <c r="F3" s="157">
        <v>59119</v>
      </c>
      <c r="G3" s="158"/>
      <c r="H3" s="159"/>
    </row>
    <row r="4" spans="1:8" x14ac:dyDescent="0.2">
      <c r="A4" s="160"/>
      <c r="B4" s="161"/>
      <c r="C4" s="162"/>
      <c r="D4" s="163">
        <v>22129</v>
      </c>
      <c r="E4" s="164"/>
      <c r="F4" s="165">
        <v>29900</v>
      </c>
      <c r="G4" s="166"/>
      <c r="H4" s="167"/>
    </row>
    <row r="5" spans="1:8" x14ac:dyDescent="0.2">
      <c r="A5" s="148" t="s">
        <v>519</v>
      </c>
      <c r="B5" s="153"/>
      <c r="C5" s="154"/>
      <c r="D5" s="155">
        <v>42563</v>
      </c>
      <c r="E5" s="156"/>
      <c r="F5" s="157">
        <v>84459</v>
      </c>
      <c r="G5" s="158"/>
      <c r="H5" s="159"/>
    </row>
    <row r="6" spans="1:8" x14ac:dyDescent="0.2">
      <c r="A6" s="160"/>
      <c r="B6" s="161"/>
      <c r="C6" s="162"/>
      <c r="D6" s="163">
        <v>33709</v>
      </c>
      <c r="E6" s="164"/>
      <c r="F6" s="165">
        <v>47314</v>
      </c>
      <c r="G6" s="166"/>
      <c r="H6" s="167"/>
    </row>
    <row r="7" spans="1:8" x14ac:dyDescent="0.2">
      <c r="A7" s="148" t="s">
        <v>520</v>
      </c>
      <c r="B7" s="153"/>
      <c r="C7" s="154"/>
      <c r="D7" s="155">
        <v>33613</v>
      </c>
      <c r="E7" s="156"/>
      <c r="F7" s="157">
        <v>76413</v>
      </c>
      <c r="G7" s="158"/>
      <c r="H7" s="159"/>
    </row>
    <row r="8" spans="1:8" x14ac:dyDescent="0.2">
      <c r="A8" s="160"/>
      <c r="B8" s="161"/>
      <c r="C8" s="162"/>
      <c r="D8" s="163">
        <v>28059</v>
      </c>
      <c r="E8" s="164"/>
      <c r="F8" s="165">
        <v>39658</v>
      </c>
      <c r="G8" s="166"/>
      <c r="H8" s="167"/>
    </row>
    <row r="9" spans="1:8" x14ac:dyDescent="0.2">
      <c r="A9" s="148" t="s">
        <v>521</v>
      </c>
      <c r="B9" s="153"/>
      <c r="C9" s="154"/>
      <c r="D9" s="155">
        <v>37919</v>
      </c>
      <c r="E9" s="156"/>
      <c r="F9" s="157">
        <v>66481</v>
      </c>
      <c r="G9" s="158"/>
      <c r="H9" s="159"/>
    </row>
    <row r="10" spans="1:8" x14ac:dyDescent="0.2">
      <c r="A10" s="160"/>
      <c r="B10" s="161"/>
      <c r="C10" s="162"/>
      <c r="D10" s="163">
        <v>28053</v>
      </c>
      <c r="E10" s="164"/>
      <c r="F10" s="165">
        <v>36120</v>
      </c>
      <c r="G10" s="166"/>
      <c r="H10" s="167"/>
    </row>
    <row r="11" spans="1:8" x14ac:dyDescent="0.2">
      <c r="A11" s="148" t="s">
        <v>522</v>
      </c>
      <c r="B11" s="153"/>
      <c r="C11" s="154"/>
      <c r="D11" s="155">
        <v>46459</v>
      </c>
      <c r="E11" s="156"/>
      <c r="F11" s="157">
        <v>67825</v>
      </c>
      <c r="G11" s="158"/>
      <c r="H11" s="159"/>
    </row>
    <row r="12" spans="1:8" x14ac:dyDescent="0.2">
      <c r="A12" s="160"/>
      <c r="B12" s="161"/>
      <c r="C12" s="168"/>
      <c r="D12" s="163">
        <v>30733</v>
      </c>
      <c r="E12" s="164"/>
      <c r="F12" s="165">
        <v>39417</v>
      </c>
      <c r="G12" s="166"/>
      <c r="H12" s="167"/>
    </row>
    <row r="13" spans="1:8" x14ac:dyDescent="0.2">
      <c r="A13" s="148"/>
      <c r="B13" s="153"/>
      <c r="C13" s="169"/>
      <c r="D13" s="170">
        <v>37033</v>
      </c>
      <c r="E13" s="171"/>
      <c r="F13" s="172">
        <v>70859</v>
      </c>
      <c r="G13" s="173"/>
      <c r="H13" s="159"/>
    </row>
    <row r="14" spans="1:8" x14ac:dyDescent="0.2">
      <c r="A14" s="160"/>
      <c r="B14" s="161"/>
      <c r="C14" s="162"/>
      <c r="D14" s="163">
        <v>28537</v>
      </c>
      <c r="E14" s="164"/>
      <c r="F14" s="165">
        <v>38482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7.09</v>
      </c>
      <c r="C19" s="174">
        <f>ROUND(VALUE(SUBSTITUTE(実質収支比率等に係る経年分析!G$48,"▲","-")),2)</f>
        <v>11.28</v>
      </c>
      <c r="D19" s="174">
        <f>ROUND(VALUE(SUBSTITUTE(実質収支比率等に係る経年分析!H$48,"▲","-")),2)</f>
        <v>9.74</v>
      </c>
      <c r="E19" s="174">
        <f>ROUND(VALUE(SUBSTITUTE(実質収支比率等に係る経年分析!I$48,"▲","-")),2)</f>
        <v>7.43</v>
      </c>
      <c r="F19" s="174">
        <f>ROUND(VALUE(SUBSTITUTE(実質収支比率等に係る経年分析!J$48,"▲","-")),2)</f>
        <v>8.58</v>
      </c>
    </row>
    <row r="20" spans="1:11" x14ac:dyDescent="0.2">
      <c r="A20" s="174" t="s">
        <v>53</v>
      </c>
      <c r="B20" s="174">
        <f>ROUND(VALUE(SUBSTITUTE(実質収支比率等に係る経年分析!F$47,"▲","-")),2)</f>
        <v>15.48</v>
      </c>
      <c r="C20" s="174">
        <f>ROUND(VALUE(SUBSTITUTE(実質収支比率等に係る経年分析!G$47,"▲","-")),2)</f>
        <v>16.489999999999998</v>
      </c>
      <c r="D20" s="174">
        <f>ROUND(VALUE(SUBSTITUTE(実質収支比率等に係る経年分析!H$47,"▲","-")),2)</f>
        <v>20.57</v>
      </c>
      <c r="E20" s="174">
        <f>ROUND(VALUE(SUBSTITUTE(実質収支比率等に係る経年分析!I$47,"▲","-")),2)</f>
        <v>21.35</v>
      </c>
      <c r="F20" s="174">
        <f>ROUND(VALUE(SUBSTITUTE(実質収支比率等に係る経年分析!J$47,"▲","-")),2)</f>
        <v>18</v>
      </c>
    </row>
    <row r="21" spans="1:11" x14ac:dyDescent="0.2">
      <c r="A21" s="174" t="s">
        <v>54</v>
      </c>
      <c r="B21" s="174">
        <f>IF(ISNUMBER(VALUE(SUBSTITUTE(実質収支比率等に係る経年分析!F$49,"▲","-"))),ROUND(VALUE(SUBSTITUTE(実質収支比率等に係る経年分析!F$49,"▲","-")),2),NA())</f>
        <v>0.92</v>
      </c>
      <c r="C21" s="174">
        <f>IF(ISNUMBER(VALUE(SUBSTITUTE(実質収支比率等に係る経年分析!G$49,"▲","-"))),ROUND(VALUE(SUBSTITUTE(実質収支比率等に係る経年分析!G$49,"▲","-")),2),NA())</f>
        <v>6.26</v>
      </c>
      <c r="D21" s="174">
        <f>IF(ISNUMBER(VALUE(SUBSTITUTE(実質収支比率等に係る経年分析!H$49,"▲","-"))),ROUND(VALUE(SUBSTITUTE(実質収支比率等に係る経年分析!H$49,"▲","-")),2),NA())</f>
        <v>3.8</v>
      </c>
      <c r="E21" s="174">
        <f>IF(ISNUMBER(VALUE(SUBSTITUTE(実質収支比率等に係る経年分析!I$49,"▲","-"))),ROUND(VALUE(SUBSTITUTE(実質収支比率等に係る経年分析!I$49,"▲","-")),2),NA())</f>
        <v>-2.68</v>
      </c>
      <c r="F21" s="174">
        <f>IF(ISNUMBER(VALUE(SUBSTITUTE(実質収支比率等に係る経年分析!J$49,"▲","-"))),ROUND(VALUE(SUBSTITUTE(実質収支比率等に係る経年分析!J$49,"▲","-")),2),NA())</f>
        <v>-1.88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5.5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1.53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2.73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0.84</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0.98</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2.59</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8.57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9.0500000000000007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8.57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537</v>
      </c>
      <c r="E42" s="176"/>
      <c r="F42" s="176"/>
      <c r="G42" s="176">
        <f>'実質公債費比率（分子）の構造'!L$52</f>
        <v>538</v>
      </c>
      <c r="H42" s="176"/>
      <c r="I42" s="176"/>
      <c r="J42" s="176">
        <f>'実質公債費比率（分子）の構造'!M$52</f>
        <v>522</v>
      </c>
      <c r="K42" s="176"/>
      <c r="L42" s="176"/>
      <c r="M42" s="176">
        <f>'実質公債費比率（分子）の構造'!N$52</f>
        <v>506</v>
      </c>
      <c r="N42" s="176"/>
      <c r="O42" s="176"/>
      <c r="P42" s="176">
        <f>'実質公債費比率（分子）の構造'!O$52</f>
        <v>496</v>
      </c>
    </row>
    <row r="43" spans="1:16" x14ac:dyDescent="0.2">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35</v>
      </c>
      <c r="C45" s="176"/>
      <c r="D45" s="176"/>
      <c r="E45" s="176">
        <f>'実質公債費比率（分子）の構造'!L$49</f>
        <v>21</v>
      </c>
      <c r="F45" s="176"/>
      <c r="G45" s="176"/>
      <c r="H45" s="176">
        <f>'実質公債費比率（分子）の構造'!M$49</f>
        <v>27</v>
      </c>
      <c r="I45" s="176"/>
      <c r="J45" s="176"/>
      <c r="K45" s="176">
        <f>'実質公債費比率（分子）の構造'!N$49</f>
        <v>26</v>
      </c>
      <c r="L45" s="176"/>
      <c r="M45" s="176"/>
      <c r="N45" s="176">
        <f>'実質公債費比率（分子）の構造'!O$49</f>
        <v>25</v>
      </c>
      <c r="O45" s="176"/>
      <c r="P45" s="176"/>
    </row>
    <row r="46" spans="1:16" x14ac:dyDescent="0.2">
      <c r="A46" s="176" t="s">
        <v>64</v>
      </c>
      <c r="B46" s="176">
        <f>'実質公債費比率（分子）の構造'!K$48</f>
        <v>139</v>
      </c>
      <c r="C46" s="176"/>
      <c r="D46" s="176"/>
      <c r="E46" s="176">
        <f>'実質公債費比率（分子）の構造'!L$48</f>
        <v>72</v>
      </c>
      <c r="F46" s="176"/>
      <c r="G46" s="176"/>
      <c r="H46" s="176">
        <f>'実質公債費比率（分子）の構造'!M$48</f>
        <v>71</v>
      </c>
      <c r="I46" s="176"/>
      <c r="J46" s="176"/>
      <c r="K46" s="176">
        <f>'実質公債費比率（分子）の構造'!N$48</f>
        <v>58</v>
      </c>
      <c r="L46" s="176"/>
      <c r="M46" s="176"/>
      <c r="N46" s="176">
        <f>'実質公債費比率（分子）の構造'!O$48</f>
        <v>111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609</v>
      </c>
      <c r="C49" s="176"/>
      <c r="D49" s="176"/>
      <c r="E49" s="176">
        <f>'実質公債費比率（分子）の構造'!L$45</f>
        <v>604</v>
      </c>
      <c r="F49" s="176"/>
      <c r="G49" s="176"/>
      <c r="H49" s="176">
        <f>'実質公債費比率（分子）の構造'!M$45</f>
        <v>581</v>
      </c>
      <c r="I49" s="176"/>
      <c r="J49" s="176"/>
      <c r="K49" s="176">
        <f>'実質公債費比率（分子）の構造'!N$45</f>
        <v>627</v>
      </c>
      <c r="L49" s="176"/>
      <c r="M49" s="176"/>
      <c r="N49" s="176">
        <f>'実質公債費比率（分子）の構造'!O$45</f>
        <v>615</v>
      </c>
      <c r="O49" s="176"/>
      <c r="P49" s="176"/>
    </row>
    <row r="50" spans="1:16" x14ac:dyDescent="0.2">
      <c r="A50" s="176" t="s">
        <v>67</v>
      </c>
      <c r="B50" s="176" t="e">
        <f>NA()</f>
        <v>#N/A</v>
      </c>
      <c r="C50" s="176">
        <f>IF(ISNUMBER('実質公債費比率（分子）の構造'!K$53),'実質公債費比率（分子）の構造'!K$53,NA())</f>
        <v>246</v>
      </c>
      <c r="D50" s="176" t="e">
        <f>NA()</f>
        <v>#N/A</v>
      </c>
      <c r="E50" s="176" t="e">
        <f>NA()</f>
        <v>#N/A</v>
      </c>
      <c r="F50" s="176">
        <f>IF(ISNUMBER('実質公債費比率（分子）の構造'!L$53),'実質公債費比率（分子）の構造'!L$53,NA())</f>
        <v>159</v>
      </c>
      <c r="G50" s="176" t="e">
        <f>NA()</f>
        <v>#N/A</v>
      </c>
      <c r="H50" s="176" t="e">
        <f>NA()</f>
        <v>#N/A</v>
      </c>
      <c r="I50" s="176">
        <f>IF(ISNUMBER('実質公債費比率（分子）の構造'!M$53),'実質公債費比率（分子）の構造'!M$53,NA())</f>
        <v>157</v>
      </c>
      <c r="J50" s="176" t="e">
        <f>NA()</f>
        <v>#N/A</v>
      </c>
      <c r="K50" s="176" t="e">
        <f>NA()</f>
        <v>#N/A</v>
      </c>
      <c r="L50" s="176">
        <f>IF(ISNUMBER('実質公債費比率（分子）の構造'!N$53),'実質公債費比率（分子）の構造'!N$53,NA())</f>
        <v>205</v>
      </c>
      <c r="M50" s="176" t="e">
        <f>NA()</f>
        <v>#N/A</v>
      </c>
      <c r="N50" s="176" t="e">
        <f>NA()</f>
        <v>#N/A</v>
      </c>
      <c r="O50" s="176">
        <f>IF(ISNUMBER('実質公債費比率（分子）の構造'!O$53),'実質公債費比率（分子）の構造'!O$53,NA())</f>
        <v>255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5786</v>
      </c>
      <c r="E56" s="175"/>
      <c r="F56" s="175"/>
      <c r="G56" s="175">
        <f>'将来負担比率（分子）の構造'!J$52</f>
        <v>6012</v>
      </c>
      <c r="H56" s="175"/>
      <c r="I56" s="175"/>
      <c r="J56" s="175">
        <f>'将来負担比率（分子）の構造'!K$52</f>
        <v>5955</v>
      </c>
      <c r="K56" s="175"/>
      <c r="L56" s="175"/>
      <c r="M56" s="175">
        <f>'将来負担比率（分子）の構造'!L$52</f>
        <v>5738</v>
      </c>
      <c r="N56" s="175"/>
      <c r="O56" s="175"/>
      <c r="P56" s="175">
        <f>'将来負担比率（分子）の構造'!M$52</f>
        <v>5430</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1859</v>
      </c>
      <c r="E58" s="175"/>
      <c r="F58" s="175"/>
      <c r="G58" s="175">
        <f>'将来負担比率（分子）の構造'!J$50</f>
        <v>2105</v>
      </c>
      <c r="H58" s="175"/>
      <c r="I58" s="175"/>
      <c r="J58" s="175">
        <f>'将来負担比率（分子）の構造'!K$50</f>
        <v>2778</v>
      </c>
      <c r="K58" s="175"/>
      <c r="L58" s="175"/>
      <c r="M58" s="175">
        <f>'将来負担比率（分子）の構造'!L$50</f>
        <v>2881</v>
      </c>
      <c r="N58" s="175"/>
      <c r="O58" s="175"/>
      <c r="P58" s="175">
        <f>'将来負担比率（分子）の構造'!M$50</f>
        <v>2546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1332</v>
      </c>
      <c r="C62" s="175"/>
      <c r="D62" s="175"/>
      <c r="E62" s="175">
        <f>'将来負担比率（分子）の構造'!J$45</f>
        <v>1336</v>
      </c>
      <c r="F62" s="175"/>
      <c r="G62" s="175"/>
      <c r="H62" s="175">
        <f>'将来負担比率（分子）の構造'!K$45</f>
        <v>1324</v>
      </c>
      <c r="I62" s="175"/>
      <c r="J62" s="175"/>
      <c r="K62" s="175">
        <f>'将来負担比率（分子）の構造'!L$45</f>
        <v>1325</v>
      </c>
      <c r="L62" s="175"/>
      <c r="M62" s="175"/>
      <c r="N62" s="175">
        <f>'将来負担比率（分子）の構造'!M$45</f>
        <v>1313</v>
      </c>
      <c r="O62" s="175"/>
      <c r="P62" s="175"/>
    </row>
    <row r="63" spans="1:16" x14ac:dyDescent="0.2">
      <c r="A63" s="175" t="s">
        <v>34</v>
      </c>
      <c r="B63" s="175">
        <f>'将来負担比率（分子）の構造'!I$44</f>
        <v>82</v>
      </c>
      <c r="C63" s="175"/>
      <c r="D63" s="175"/>
      <c r="E63" s="175">
        <f>'将来負担比率（分子）の構造'!J$44</f>
        <v>287</v>
      </c>
      <c r="F63" s="175"/>
      <c r="G63" s="175"/>
      <c r="H63" s="175">
        <f>'将来負担比率（分子）の構造'!K$44</f>
        <v>306</v>
      </c>
      <c r="I63" s="175"/>
      <c r="J63" s="175"/>
      <c r="K63" s="175">
        <f>'将来負担比率（分子）の構造'!L$44</f>
        <v>303</v>
      </c>
      <c r="L63" s="175"/>
      <c r="M63" s="175"/>
      <c r="N63" s="175">
        <f>'将来負担比率（分子）の構造'!M$44</f>
        <v>318</v>
      </c>
      <c r="O63" s="175"/>
      <c r="P63" s="175"/>
    </row>
    <row r="64" spans="1:16" x14ac:dyDescent="0.2">
      <c r="A64" s="175" t="s">
        <v>33</v>
      </c>
      <c r="B64" s="175">
        <f>'将来負担比率（分子）の構造'!I$43</f>
        <v>1492</v>
      </c>
      <c r="C64" s="175"/>
      <c r="D64" s="175"/>
      <c r="E64" s="175">
        <f>'将来負担比率（分子）の構造'!J$43</f>
        <v>1602</v>
      </c>
      <c r="F64" s="175"/>
      <c r="G64" s="175"/>
      <c r="H64" s="175">
        <f>'将来負担比率（分子）の構造'!K$43</f>
        <v>1101</v>
      </c>
      <c r="I64" s="175"/>
      <c r="J64" s="175"/>
      <c r="K64" s="175">
        <f>'将来負担比率（分子）の構造'!L$43</f>
        <v>861</v>
      </c>
      <c r="L64" s="175"/>
      <c r="M64" s="175"/>
      <c r="N64" s="175">
        <f>'将来負担比率（分子）の構造'!M$43</f>
        <v>1051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6193</v>
      </c>
      <c r="C66" s="175"/>
      <c r="D66" s="175"/>
      <c r="E66" s="175">
        <f>'将来負担比率（分子）の構造'!J$41</f>
        <v>6312</v>
      </c>
      <c r="F66" s="175"/>
      <c r="G66" s="175"/>
      <c r="H66" s="175">
        <f>'将来負担比率（分子）の構造'!K$41</f>
        <v>6126</v>
      </c>
      <c r="I66" s="175"/>
      <c r="J66" s="175"/>
      <c r="K66" s="175">
        <f>'将来負担比率（分子）の構造'!L$41</f>
        <v>5775</v>
      </c>
      <c r="L66" s="175"/>
      <c r="M66" s="175"/>
      <c r="N66" s="175">
        <f>'将来負担比率（分子）の構造'!M$41</f>
        <v>5390</v>
      </c>
      <c r="O66" s="175"/>
      <c r="P66" s="175"/>
    </row>
    <row r="67" spans="1:16" x14ac:dyDescent="0.2">
      <c r="A67" s="175" t="s">
        <v>71</v>
      </c>
      <c r="B67" s="175" t="e">
        <f>NA()</f>
        <v>#N/A</v>
      </c>
      <c r="C67" s="175">
        <f>IF(ISNUMBER('将来負担比率（分子）の構造'!I$53), IF('将来負担比率（分子）の構造'!I$53 &lt; 0, 0, '将来負担比率（分子）の構造'!I$53), NA())</f>
        <v>1454</v>
      </c>
      <c r="D67" s="175" t="e">
        <f>NA()</f>
        <v>#N/A</v>
      </c>
      <c r="E67" s="175" t="e">
        <f>NA()</f>
        <v>#N/A</v>
      </c>
      <c r="F67" s="175">
        <f>IF(ISNUMBER('将来負担比率（分子）の構造'!J$53), IF('将来負担比率（分子）の構造'!J$53 &lt; 0, 0, '将来負担比率（分子）の構造'!J$53), NA())</f>
        <v>1420</v>
      </c>
      <c r="G67" s="175" t="e">
        <f>NA()</f>
        <v>#N/A</v>
      </c>
      <c r="H67" s="175" t="e">
        <f>NA()</f>
        <v>#N/A</v>
      </c>
      <c r="I67" s="175">
        <f>IF(ISNUMBER('将来負担比率（分子）の構造'!K$53), IF('将来負担比率（分子）の構造'!K$53 &lt; 0, 0, '将来負担比率（分子）の構造'!K$53), NA())</f>
        <v>124</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95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1148</v>
      </c>
      <c r="C72" s="179">
        <f>基金残高に係る経年分析!G55</f>
        <v>1149</v>
      </c>
      <c r="D72" s="179">
        <f>基金残高に係る経年分析!H55</f>
        <v>979</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1052</v>
      </c>
      <c r="C74" s="179">
        <f>基金残高に係る経年分析!G57</f>
        <v>1153</v>
      </c>
      <c r="D74" s="179">
        <f>基金残高に係る経年分析!H57</f>
        <v>1086</v>
      </c>
    </row>
  </sheetData>
  <sheetProtection algorithmName="SHA-512" hashValue="w4+5EzX6/ybVqMh+9sMbQAgnuiLim9aKwA0r3MVzquh3NPTnTMoQnZHDA+l2CrB44eOXQFiyUh8XsNJaZYmWTg==" saltValue="XFtQu+XZj48asONKPk/ag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3412517</v>
      </c>
      <c r="S5" s="649"/>
      <c r="T5" s="649"/>
      <c r="U5" s="649"/>
      <c r="V5" s="649"/>
      <c r="W5" s="649"/>
      <c r="X5" s="649"/>
      <c r="Y5" s="650"/>
      <c r="Z5" s="651">
        <v>40.4</v>
      </c>
      <c r="AA5" s="651"/>
      <c r="AB5" s="651"/>
      <c r="AC5" s="651"/>
      <c r="AD5" s="652">
        <v>3412517</v>
      </c>
      <c r="AE5" s="652"/>
      <c r="AF5" s="652"/>
      <c r="AG5" s="652"/>
      <c r="AH5" s="652"/>
      <c r="AI5" s="652"/>
      <c r="AJ5" s="652"/>
      <c r="AK5" s="652"/>
      <c r="AL5" s="653">
        <v>62.3</v>
      </c>
      <c r="AM5" s="654"/>
      <c r="AN5" s="654"/>
      <c r="AO5" s="655"/>
      <c r="AP5" s="645" t="s">
        <v>217</v>
      </c>
      <c r="AQ5" s="646"/>
      <c r="AR5" s="646"/>
      <c r="AS5" s="646"/>
      <c r="AT5" s="646"/>
      <c r="AU5" s="646"/>
      <c r="AV5" s="646"/>
      <c r="AW5" s="646"/>
      <c r="AX5" s="646"/>
      <c r="AY5" s="646"/>
      <c r="AZ5" s="646"/>
      <c r="BA5" s="646"/>
      <c r="BB5" s="646"/>
      <c r="BC5" s="646"/>
      <c r="BD5" s="646"/>
      <c r="BE5" s="646"/>
      <c r="BF5" s="647"/>
      <c r="BG5" s="659">
        <v>3412517</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119886</v>
      </c>
      <c r="S6" s="660"/>
      <c r="T6" s="660"/>
      <c r="U6" s="660"/>
      <c r="V6" s="660"/>
      <c r="W6" s="660"/>
      <c r="X6" s="660"/>
      <c r="Y6" s="661"/>
      <c r="Z6" s="662">
        <v>1.4</v>
      </c>
      <c r="AA6" s="662"/>
      <c r="AB6" s="662"/>
      <c r="AC6" s="662"/>
      <c r="AD6" s="663">
        <v>119886</v>
      </c>
      <c r="AE6" s="663"/>
      <c r="AF6" s="663"/>
      <c r="AG6" s="663"/>
      <c r="AH6" s="663"/>
      <c r="AI6" s="663"/>
      <c r="AJ6" s="663"/>
      <c r="AK6" s="663"/>
      <c r="AL6" s="664">
        <v>2.2000000000000002</v>
      </c>
      <c r="AM6" s="665"/>
      <c r="AN6" s="665"/>
      <c r="AO6" s="666"/>
      <c r="AP6" s="656" t="s">
        <v>222</v>
      </c>
      <c r="AQ6" s="657"/>
      <c r="AR6" s="657"/>
      <c r="AS6" s="657"/>
      <c r="AT6" s="657"/>
      <c r="AU6" s="657"/>
      <c r="AV6" s="657"/>
      <c r="AW6" s="657"/>
      <c r="AX6" s="657"/>
      <c r="AY6" s="657"/>
      <c r="AZ6" s="657"/>
      <c r="BA6" s="657"/>
      <c r="BB6" s="657"/>
      <c r="BC6" s="657"/>
      <c r="BD6" s="657"/>
      <c r="BE6" s="657"/>
      <c r="BF6" s="658"/>
      <c r="BG6" s="659">
        <v>3412517</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94970</v>
      </c>
      <c r="CS6" s="660"/>
      <c r="CT6" s="660"/>
      <c r="CU6" s="660"/>
      <c r="CV6" s="660"/>
      <c r="CW6" s="660"/>
      <c r="CX6" s="660"/>
      <c r="CY6" s="661"/>
      <c r="CZ6" s="653">
        <v>1.2</v>
      </c>
      <c r="DA6" s="654"/>
      <c r="DB6" s="654"/>
      <c r="DC6" s="670"/>
      <c r="DD6" s="668" t="s">
        <v>122</v>
      </c>
      <c r="DE6" s="660"/>
      <c r="DF6" s="660"/>
      <c r="DG6" s="660"/>
      <c r="DH6" s="660"/>
      <c r="DI6" s="660"/>
      <c r="DJ6" s="660"/>
      <c r="DK6" s="660"/>
      <c r="DL6" s="660"/>
      <c r="DM6" s="660"/>
      <c r="DN6" s="660"/>
      <c r="DO6" s="660"/>
      <c r="DP6" s="661"/>
      <c r="DQ6" s="668">
        <v>94970</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818</v>
      </c>
      <c r="S7" s="660"/>
      <c r="T7" s="660"/>
      <c r="U7" s="660"/>
      <c r="V7" s="660"/>
      <c r="W7" s="660"/>
      <c r="X7" s="660"/>
      <c r="Y7" s="661"/>
      <c r="Z7" s="662">
        <v>0</v>
      </c>
      <c r="AA7" s="662"/>
      <c r="AB7" s="662"/>
      <c r="AC7" s="662"/>
      <c r="AD7" s="663">
        <v>818</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1194687</v>
      </c>
      <c r="BH7" s="660"/>
      <c r="BI7" s="660"/>
      <c r="BJ7" s="660"/>
      <c r="BK7" s="660"/>
      <c r="BL7" s="660"/>
      <c r="BM7" s="660"/>
      <c r="BN7" s="661"/>
      <c r="BO7" s="662">
        <v>35</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1019211</v>
      </c>
      <c r="CS7" s="660"/>
      <c r="CT7" s="660"/>
      <c r="CU7" s="660"/>
      <c r="CV7" s="660"/>
      <c r="CW7" s="660"/>
      <c r="CX7" s="660"/>
      <c r="CY7" s="661"/>
      <c r="CZ7" s="662">
        <v>12.9</v>
      </c>
      <c r="DA7" s="662"/>
      <c r="DB7" s="662"/>
      <c r="DC7" s="662"/>
      <c r="DD7" s="668">
        <v>32695</v>
      </c>
      <c r="DE7" s="660"/>
      <c r="DF7" s="660"/>
      <c r="DG7" s="660"/>
      <c r="DH7" s="660"/>
      <c r="DI7" s="660"/>
      <c r="DJ7" s="660"/>
      <c r="DK7" s="660"/>
      <c r="DL7" s="660"/>
      <c r="DM7" s="660"/>
      <c r="DN7" s="660"/>
      <c r="DO7" s="660"/>
      <c r="DP7" s="661"/>
      <c r="DQ7" s="668">
        <v>861786</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14821</v>
      </c>
      <c r="S8" s="660"/>
      <c r="T8" s="660"/>
      <c r="U8" s="660"/>
      <c r="V8" s="660"/>
      <c r="W8" s="660"/>
      <c r="X8" s="660"/>
      <c r="Y8" s="661"/>
      <c r="Z8" s="662">
        <v>0.2</v>
      </c>
      <c r="AA8" s="662"/>
      <c r="AB8" s="662"/>
      <c r="AC8" s="662"/>
      <c r="AD8" s="663">
        <v>14821</v>
      </c>
      <c r="AE8" s="663"/>
      <c r="AF8" s="663"/>
      <c r="AG8" s="663"/>
      <c r="AH8" s="663"/>
      <c r="AI8" s="663"/>
      <c r="AJ8" s="663"/>
      <c r="AK8" s="663"/>
      <c r="AL8" s="664">
        <v>0.3</v>
      </c>
      <c r="AM8" s="665"/>
      <c r="AN8" s="665"/>
      <c r="AO8" s="666"/>
      <c r="AP8" s="656" t="s">
        <v>228</v>
      </c>
      <c r="AQ8" s="657"/>
      <c r="AR8" s="657"/>
      <c r="AS8" s="657"/>
      <c r="AT8" s="657"/>
      <c r="AU8" s="657"/>
      <c r="AV8" s="657"/>
      <c r="AW8" s="657"/>
      <c r="AX8" s="657"/>
      <c r="AY8" s="657"/>
      <c r="AZ8" s="657"/>
      <c r="BA8" s="657"/>
      <c r="BB8" s="657"/>
      <c r="BC8" s="657"/>
      <c r="BD8" s="657"/>
      <c r="BE8" s="657"/>
      <c r="BF8" s="658"/>
      <c r="BG8" s="659">
        <v>36425</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2658278</v>
      </c>
      <c r="CS8" s="660"/>
      <c r="CT8" s="660"/>
      <c r="CU8" s="660"/>
      <c r="CV8" s="660"/>
      <c r="CW8" s="660"/>
      <c r="CX8" s="660"/>
      <c r="CY8" s="661"/>
      <c r="CZ8" s="662">
        <v>33.5</v>
      </c>
      <c r="DA8" s="662"/>
      <c r="DB8" s="662"/>
      <c r="DC8" s="662"/>
      <c r="DD8" s="668">
        <v>136739</v>
      </c>
      <c r="DE8" s="660"/>
      <c r="DF8" s="660"/>
      <c r="DG8" s="660"/>
      <c r="DH8" s="660"/>
      <c r="DI8" s="660"/>
      <c r="DJ8" s="660"/>
      <c r="DK8" s="660"/>
      <c r="DL8" s="660"/>
      <c r="DM8" s="660"/>
      <c r="DN8" s="660"/>
      <c r="DO8" s="660"/>
      <c r="DP8" s="661"/>
      <c r="DQ8" s="668">
        <v>1580877</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17161</v>
      </c>
      <c r="S9" s="660"/>
      <c r="T9" s="660"/>
      <c r="U9" s="660"/>
      <c r="V9" s="660"/>
      <c r="W9" s="660"/>
      <c r="X9" s="660"/>
      <c r="Y9" s="661"/>
      <c r="Z9" s="662">
        <v>0.2</v>
      </c>
      <c r="AA9" s="662"/>
      <c r="AB9" s="662"/>
      <c r="AC9" s="662"/>
      <c r="AD9" s="663">
        <v>17161</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926199</v>
      </c>
      <c r="BH9" s="660"/>
      <c r="BI9" s="660"/>
      <c r="BJ9" s="660"/>
      <c r="BK9" s="660"/>
      <c r="BL9" s="660"/>
      <c r="BM9" s="660"/>
      <c r="BN9" s="661"/>
      <c r="BO9" s="662">
        <v>27.1</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800684</v>
      </c>
      <c r="CS9" s="660"/>
      <c r="CT9" s="660"/>
      <c r="CU9" s="660"/>
      <c r="CV9" s="660"/>
      <c r="CW9" s="660"/>
      <c r="CX9" s="660"/>
      <c r="CY9" s="661"/>
      <c r="CZ9" s="662">
        <v>10.1</v>
      </c>
      <c r="DA9" s="662"/>
      <c r="DB9" s="662"/>
      <c r="DC9" s="662"/>
      <c r="DD9" s="668">
        <v>4871</v>
      </c>
      <c r="DE9" s="660"/>
      <c r="DF9" s="660"/>
      <c r="DG9" s="660"/>
      <c r="DH9" s="660"/>
      <c r="DI9" s="660"/>
      <c r="DJ9" s="660"/>
      <c r="DK9" s="660"/>
      <c r="DL9" s="660"/>
      <c r="DM9" s="660"/>
      <c r="DN9" s="660"/>
      <c r="DO9" s="660"/>
      <c r="DP9" s="661"/>
      <c r="DQ9" s="668">
        <v>594161</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96438</v>
      </c>
      <c r="BH10" s="660"/>
      <c r="BI10" s="660"/>
      <c r="BJ10" s="660"/>
      <c r="BK10" s="660"/>
      <c r="BL10" s="660"/>
      <c r="BM10" s="660"/>
      <c r="BN10" s="661"/>
      <c r="BO10" s="662">
        <v>2.8</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178</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178</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517657</v>
      </c>
      <c r="S11" s="660"/>
      <c r="T11" s="660"/>
      <c r="U11" s="660"/>
      <c r="V11" s="660"/>
      <c r="W11" s="660"/>
      <c r="X11" s="660"/>
      <c r="Y11" s="661"/>
      <c r="Z11" s="664">
        <v>6.1</v>
      </c>
      <c r="AA11" s="665"/>
      <c r="AB11" s="665"/>
      <c r="AC11" s="671"/>
      <c r="AD11" s="668">
        <v>517657</v>
      </c>
      <c r="AE11" s="660"/>
      <c r="AF11" s="660"/>
      <c r="AG11" s="660"/>
      <c r="AH11" s="660"/>
      <c r="AI11" s="660"/>
      <c r="AJ11" s="660"/>
      <c r="AK11" s="661"/>
      <c r="AL11" s="664">
        <v>9.4</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135625</v>
      </c>
      <c r="BH11" s="660"/>
      <c r="BI11" s="660"/>
      <c r="BJ11" s="660"/>
      <c r="BK11" s="660"/>
      <c r="BL11" s="660"/>
      <c r="BM11" s="660"/>
      <c r="BN11" s="661"/>
      <c r="BO11" s="662">
        <v>4</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210201</v>
      </c>
      <c r="CS11" s="660"/>
      <c r="CT11" s="660"/>
      <c r="CU11" s="660"/>
      <c r="CV11" s="660"/>
      <c r="CW11" s="660"/>
      <c r="CX11" s="660"/>
      <c r="CY11" s="661"/>
      <c r="CZ11" s="662">
        <v>2.7</v>
      </c>
      <c r="DA11" s="662"/>
      <c r="DB11" s="662"/>
      <c r="DC11" s="662"/>
      <c r="DD11" s="668">
        <v>56905</v>
      </c>
      <c r="DE11" s="660"/>
      <c r="DF11" s="660"/>
      <c r="DG11" s="660"/>
      <c r="DH11" s="660"/>
      <c r="DI11" s="660"/>
      <c r="DJ11" s="660"/>
      <c r="DK11" s="660"/>
      <c r="DL11" s="660"/>
      <c r="DM11" s="660"/>
      <c r="DN11" s="660"/>
      <c r="DO11" s="660"/>
      <c r="DP11" s="661"/>
      <c r="DQ11" s="668">
        <v>179874</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1957033</v>
      </c>
      <c r="BH12" s="660"/>
      <c r="BI12" s="660"/>
      <c r="BJ12" s="660"/>
      <c r="BK12" s="660"/>
      <c r="BL12" s="660"/>
      <c r="BM12" s="660"/>
      <c r="BN12" s="661"/>
      <c r="BO12" s="662">
        <v>57.3</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27455</v>
      </c>
      <c r="CS12" s="660"/>
      <c r="CT12" s="660"/>
      <c r="CU12" s="660"/>
      <c r="CV12" s="660"/>
      <c r="CW12" s="660"/>
      <c r="CX12" s="660"/>
      <c r="CY12" s="661"/>
      <c r="CZ12" s="662">
        <v>0.3</v>
      </c>
      <c r="DA12" s="662"/>
      <c r="DB12" s="662"/>
      <c r="DC12" s="662"/>
      <c r="DD12" s="668">
        <v>34</v>
      </c>
      <c r="DE12" s="660"/>
      <c r="DF12" s="660"/>
      <c r="DG12" s="660"/>
      <c r="DH12" s="660"/>
      <c r="DI12" s="660"/>
      <c r="DJ12" s="660"/>
      <c r="DK12" s="660"/>
      <c r="DL12" s="660"/>
      <c r="DM12" s="660"/>
      <c r="DN12" s="660"/>
      <c r="DO12" s="660"/>
      <c r="DP12" s="661"/>
      <c r="DQ12" s="668">
        <v>27155</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1957033</v>
      </c>
      <c r="BH13" s="660"/>
      <c r="BI13" s="660"/>
      <c r="BJ13" s="660"/>
      <c r="BK13" s="660"/>
      <c r="BL13" s="660"/>
      <c r="BM13" s="660"/>
      <c r="BN13" s="661"/>
      <c r="BO13" s="662">
        <v>57.3</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779756</v>
      </c>
      <c r="CS13" s="660"/>
      <c r="CT13" s="660"/>
      <c r="CU13" s="660"/>
      <c r="CV13" s="660"/>
      <c r="CW13" s="660"/>
      <c r="CX13" s="660"/>
      <c r="CY13" s="661"/>
      <c r="CZ13" s="662">
        <v>9.8000000000000007</v>
      </c>
      <c r="DA13" s="662"/>
      <c r="DB13" s="662"/>
      <c r="DC13" s="662"/>
      <c r="DD13" s="668">
        <v>335212</v>
      </c>
      <c r="DE13" s="660"/>
      <c r="DF13" s="660"/>
      <c r="DG13" s="660"/>
      <c r="DH13" s="660"/>
      <c r="DI13" s="660"/>
      <c r="DJ13" s="660"/>
      <c r="DK13" s="660"/>
      <c r="DL13" s="660"/>
      <c r="DM13" s="660"/>
      <c r="DN13" s="660"/>
      <c r="DO13" s="660"/>
      <c r="DP13" s="661"/>
      <c r="DQ13" s="668">
        <v>707962</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1266</v>
      </c>
      <c r="S14" s="660"/>
      <c r="T14" s="660"/>
      <c r="U14" s="660"/>
      <c r="V14" s="660"/>
      <c r="W14" s="660"/>
      <c r="X14" s="660"/>
      <c r="Y14" s="661"/>
      <c r="Z14" s="662">
        <v>0</v>
      </c>
      <c r="AA14" s="662"/>
      <c r="AB14" s="662"/>
      <c r="AC14" s="662"/>
      <c r="AD14" s="663">
        <v>1266</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83453</v>
      </c>
      <c r="BH14" s="660"/>
      <c r="BI14" s="660"/>
      <c r="BJ14" s="660"/>
      <c r="BK14" s="660"/>
      <c r="BL14" s="660"/>
      <c r="BM14" s="660"/>
      <c r="BN14" s="661"/>
      <c r="BO14" s="662">
        <v>2.4</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599363</v>
      </c>
      <c r="CS14" s="660"/>
      <c r="CT14" s="660"/>
      <c r="CU14" s="660"/>
      <c r="CV14" s="660"/>
      <c r="CW14" s="660"/>
      <c r="CX14" s="660"/>
      <c r="CY14" s="661"/>
      <c r="CZ14" s="662">
        <v>7.6</v>
      </c>
      <c r="DA14" s="662"/>
      <c r="DB14" s="662"/>
      <c r="DC14" s="662"/>
      <c r="DD14" s="668">
        <v>60206</v>
      </c>
      <c r="DE14" s="660"/>
      <c r="DF14" s="660"/>
      <c r="DG14" s="660"/>
      <c r="DH14" s="660"/>
      <c r="DI14" s="660"/>
      <c r="DJ14" s="660"/>
      <c r="DK14" s="660"/>
      <c r="DL14" s="660"/>
      <c r="DM14" s="660"/>
      <c r="DN14" s="660"/>
      <c r="DO14" s="660"/>
      <c r="DP14" s="661"/>
      <c r="DQ14" s="668">
        <v>536122</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177344</v>
      </c>
      <c r="BH15" s="660"/>
      <c r="BI15" s="660"/>
      <c r="BJ15" s="660"/>
      <c r="BK15" s="660"/>
      <c r="BL15" s="660"/>
      <c r="BM15" s="660"/>
      <c r="BN15" s="661"/>
      <c r="BO15" s="662">
        <v>5.2</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1120749</v>
      </c>
      <c r="CS15" s="660"/>
      <c r="CT15" s="660"/>
      <c r="CU15" s="660"/>
      <c r="CV15" s="660"/>
      <c r="CW15" s="660"/>
      <c r="CX15" s="660"/>
      <c r="CY15" s="661"/>
      <c r="CZ15" s="662">
        <v>14.1</v>
      </c>
      <c r="DA15" s="662"/>
      <c r="DB15" s="662"/>
      <c r="DC15" s="662"/>
      <c r="DD15" s="668">
        <v>250205</v>
      </c>
      <c r="DE15" s="660"/>
      <c r="DF15" s="660"/>
      <c r="DG15" s="660"/>
      <c r="DH15" s="660"/>
      <c r="DI15" s="660"/>
      <c r="DJ15" s="660"/>
      <c r="DK15" s="660"/>
      <c r="DL15" s="660"/>
      <c r="DM15" s="660"/>
      <c r="DN15" s="660"/>
      <c r="DO15" s="660"/>
      <c r="DP15" s="661"/>
      <c r="DQ15" s="668">
        <v>742063</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22373</v>
      </c>
      <c r="S16" s="660"/>
      <c r="T16" s="660"/>
      <c r="U16" s="660"/>
      <c r="V16" s="660"/>
      <c r="W16" s="660"/>
      <c r="X16" s="660"/>
      <c r="Y16" s="661"/>
      <c r="Z16" s="662">
        <v>0.3</v>
      </c>
      <c r="AA16" s="662"/>
      <c r="AB16" s="662"/>
      <c r="AC16" s="662"/>
      <c r="AD16" s="663">
        <v>22373</v>
      </c>
      <c r="AE16" s="663"/>
      <c r="AF16" s="663"/>
      <c r="AG16" s="663"/>
      <c r="AH16" s="663"/>
      <c r="AI16" s="663"/>
      <c r="AJ16" s="663"/>
      <c r="AK16" s="663"/>
      <c r="AL16" s="664">
        <v>0.4</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58986</v>
      </c>
      <c r="S17" s="660"/>
      <c r="T17" s="660"/>
      <c r="U17" s="660"/>
      <c r="V17" s="660"/>
      <c r="W17" s="660"/>
      <c r="X17" s="660"/>
      <c r="Y17" s="661"/>
      <c r="Z17" s="662">
        <v>0.7</v>
      </c>
      <c r="AA17" s="662"/>
      <c r="AB17" s="662"/>
      <c r="AC17" s="662"/>
      <c r="AD17" s="663">
        <v>58986</v>
      </c>
      <c r="AE17" s="663"/>
      <c r="AF17" s="663"/>
      <c r="AG17" s="663"/>
      <c r="AH17" s="663"/>
      <c r="AI17" s="663"/>
      <c r="AJ17" s="663"/>
      <c r="AK17" s="663"/>
      <c r="AL17" s="664">
        <v>1.1000000000000001</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615444</v>
      </c>
      <c r="CS17" s="660"/>
      <c r="CT17" s="660"/>
      <c r="CU17" s="660"/>
      <c r="CV17" s="660"/>
      <c r="CW17" s="660"/>
      <c r="CX17" s="660"/>
      <c r="CY17" s="661"/>
      <c r="CZ17" s="662">
        <v>7.8</v>
      </c>
      <c r="DA17" s="662"/>
      <c r="DB17" s="662"/>
      <c r="DC17" s="662"/>
      <c r="DD17" s="668" t="s">
        <v>122</v>
      </c>
      <c r="DE17" s="660"/>
      <c r="DF17" s="660"/>
      <c r="DG17" s="660"/>
      <c r="DH17" s="660"/>
      <c r="DI17" s="660"/>
      <c r="DJ17" s="660"/>
      <c r="DK17" s="660"/>
      <c r="DL17" s="660"/>
      <c r="DM17" s="660"/>
      <c r="DN17" s="660"/>
      <c r="DO17" s="660"/>
      <c r="DP17" s="661"/>
      <c r="DQ17" s="668">
        <v>615444</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14163</v>
      </c>
      <c r="S18" s="660"/>
      <c r="T18" s="660"/>
      <c r="U18" s="660"/>
      <c r="V18" s="660"/>
      <c r="W18" s="660"/>
      <c r="X18" s="660"/>
      <c r="Y18" s="661"/>
      <c r="Z18" s="662">
        <v>0.2</v>
      </c>
      <c r="AA18" s="662"/>
      <c r="AB18" s="662"/>
      <c r="AC18" s="662"/>
      <c r="AD18" s="663">
        <v>14163</v>
      </c>
      <c r="AE18" s="663"/>
      <c r="AF18" s="663"/>
      <c r="AG18" s="663"/>
      <c r="AH18" s="663"/>
      <c r="AI18" s="663"/>
      <c r="AJ18" s="663"/>
      <c r="AK18" s="663"/>
      <c r="AL18" s="664">
        <v>0.3</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11826</v>
      </c>
      <c r="S19" s="660"/>
      <c r="T19" s="660"/>
      <c r="U19" s="660"/>
      <c r="V19" s="660"/>
      <c r="W19" s="660"/>
      <c r="X19" s="660"/>
      <c r="Y19" s="661"/>
      <c r="Z19" s="662">
        <v>0.1</v>
      </c>
      <c r="AA19" s="662"/>
      <c r="AB19" s="662"/>
      <c r="AC19" s="662"/>
      <c r="AD19" s="663">
        <v>11826</v>
      </c>
      <c r="AE19" s="663"/>
      <c r="AF19" s="663"/>
      <c r="AG19" s="663"/>
      <c r="AH19" s="663"/>
      <c r="AI19" s="663"/>
      <c r="AJ19" s="663"/>
      <c r="AK19" s="663"/>
      <c r="AL19" s="664">
        <v>0.2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2337</v>
      </c>
      <c r="S20" s="660"/>
      <c r="T20" s="660"/>
      <c r="U20" s="660"/>
      <c r="V20" s="660"/>
      <c r="W20" s="660"/>
      <c r="X20" s="660"/>
      <c r="Y20" s="661"/>
      <c r="Z20" s="662">
        <v>0</v>
      </c>
      <c r="AA20" s="662"/>
      <c r="AB20" s="662"/>
      <c r="AC20" s="662"/>
      <c r="AD20" s="663">
        <v>2337</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7926289</v>
      </c>
      <c r="CS20" s="660"/>
      <c r="CT20" s="660"/>
      <c r="CU20" s="660"/>
      <c r="CV20" s="660"/>
      <c r="CW20" s="660"/>
      <c r="CX20" s="660"/>
      <c r="CY20" s="661"/>
      <c r="CZ20" s="662">
        <v>100</v>
      </c>
      <c r="DA20" s="662"/>
      <c r="DB20" s="662"/>
      <c r="DC20" s="662"/>
      <c r="DD20" s="668">
        <v>876867</v>
      </c>
      <c r="DE20" s="660"/>
      <c r="DF20" s="660"/>
      <c r="DG20" s="660"/>
      <c r="DH20" s="660"/>
      <c r="DI20" s="660"/>
      <c r="DJ20" s="660"/>
      <c r="DK20" s="660"/>
      <c r="DL20" s="660"/>
      <c r="DM20" s="660"/>
      <c r="DN20" s="660"/>
      <c r="DO20" s="660"/>
      <c r="DP20" s="661"/>
      <c r="DQ20" s="668">
        <v>5940592</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1352329</v>
      </c>
      <c r="S21" s="660"/>
      <c r="T21" s="660"/>
      <c r="U21" s="660"/>
      <c r="V21" s="660"/>
      <c r="W21" s="660"/>
      <c r="X21" s="660"/>
      <c r="Y21" s="661"/>
      <c r="Z21" s="662">
        <v>16</v>
      </c>
      <c r="AA21" s="662"/>
      <c r="AB21" s="662"/>
      <c r="AC21" s="662"/>
      <c r="AD21" s="663">
        <v>1260118</v>
      </c>
      <c r="AE21" s="663"/>
      <c r="AF21" s="663"/>
      <c r="AG21" s="663"/>
      <c r="AH21" s="663"/>
      <c r="AI21" s="663"/>
      <c r="AJ21" s="663"/>
      <c r="AK21" s="663"/>
      <c r="AL21" s="664">
        <v>23</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1260118</v>
      </c>
      <c r="S22" s="660"/>
      <c r="T22" s="660"/>
      <c r="U22" s="660"/>
      <c r="V22" s="660"/>
      <c r="W22" s="660"/>
      <c r="X22" s="660"/>
      <c r="Y22" s="661"/>
      <c r="Z22" s="662">
        <v>14.9</v>
      </c>
      <c r="AA22" s="662"/>
      <c r="AB22" s="662"/>
      <c r="AC22" s="662"/>
      <c r="AD22" s="663">
        <v>1260118</v>
      </c>
      <c r="AE22" s="663"/>
      <c r="AF22" s="663"/>
      <c r="AG22" s="663"/>
      <c r="AH22" s="663"/>
      <c r="AI22" s="663"/>
      <c r="AJ22" s="663"/>
      <c r="AK22" s="663"/>
      <c r="AL22" s="664">
        <v>23</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92211</v>
      </c>
      <c r="S23" s="660"/>
      <c r="T23" s="660"/>
      <c r="U23" s="660"/>
      <c r="V23" s="660"/>
      <c r="W23" s="660"/>
      <c r="X23" s="660"/>
      <c r="Y23" s="661"/>
      <c r="Z23" s="662">
        <v>1.1000000000000001</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3267765</v>
      </c>
      <c r="CS24" s="649"/>
      <c r="CT24" s="649"/>
      <c r="CU24" s="649"/>
      <c r="CV24" s="649"/>
      <c r="CW24" s="649"/>
      <c r="CX24" s="649"/>
      <c r="CY24" s="650"/>
      <c r="CZ24" s="653">
        <v>41.2</v>
      </c>
      <c r="DA24" s="654"/>
      <c r="DB24" s="654"/>
      <c r="DC24" s="670"/>
      <c r="DD24" s="689">
        <v>2403083</v>
      </c>
      <c r="DE24" s="649"/>
      <c r="DF24" s="649"/>
      <c r="DG24" s="649"/>
      <c r="DH24" s="649"/>
      <c r="DI24" s="649"/>
      <c r="DJ24" s="649"/>
      <c r="DK24" s="650"/>
      <c r="DL24" s="689">
        <v>2168207</v>
      </c>
      <c r="DM24" s="649"/>
      <c r="DN24" s="649"/>
      <c r="DO24" s="649"/>
      <c r="DP24" s="649"/>
      <c r="DQ24" s="649"/>
      <c r="DR24" s="649"/>
      <c r="DS24" s="649"/>
      <c r="DT24" s="649"/>
      <c r="DU24" s="649"/>
      <c r="DV24" s="650"/>
      <c r="DW24" s="653">
        <v>39.200000000000003</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5531977</v>
      </c>
      <c r="S25" s="660"/>
      <c r="T25" s="660"/>
      <c r="U25" s="660"/>
      <c r="V25" s="660"/>
      <c r="W25" s="660"/>
      <c r="X25" s="660"/>
      <c r="Y25" s="661"/>
      <c r="Z25" s="662">
        <v>65.400000000000006</v>
      </c>
      <c r="AA25" s="662"/>
      <c r="AB25" s="662"/>
      <c r="AC25" s="662"/>
      <c r="AD25" s="663">
        <v>5439766</v>
      </c>
      <c r="AE25" s="663"/>
      <c r="AF25" s="663"/>
      <c r="AG25" s="663"/>
      <c r="AH25" s="663"/>
      <c r="AI25" s="663"/>
      <c r="AJ25" s="663"/>
      <c r="AK25" s="663"/>
      <c r="AL25" s="664">
        <v>99.3</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1469574</v>
      </c>
      <c r="CS25" s="692"/>
      <c r="CT25" s="692"/>
      <c r="CU25" s="692"/>
      <c r="CV25" s="692"/>
      <c r="CW25" s="692"/>
      <c r="CX25" s="692"/>
      <c r="CY25" s="693"/>
      <c r="CZ25" s="664">
        <v>18.5</v>
      </c>
      <c r="DA25" s="690"/>
      <c r="DB25" s="690"/>
      <c r="DC25" s="694"/>
      <c r="DD25" s="668">
        <v>1357880</v>
      </c>
      <c r="DE25" s="692"/>
      <c r="DF25" s="692"/>
      <c r="DG25" s="692"/>
      <c r="DH25" s="692"/>
      <c r="DI25" s="692"/>
      <c r="DJ25" s="692"/>
      <c r="DK25" s="693"/>
      <c r="DL25" s="668">
        <v>1235688</v>
      </c>
      <c r="DM25" s="692"/>
      <c r="DN25" s="692"/>
      <c r="DO25" s="692"/>
      <c r="DP25" s="692"/>
      <c r="DQ25" s="692"/>
      <c r="DR25" s="692"/>
      <c r="DS25" s="692"/>
      <c r="DT25" s="692"/>
      <c r="DU25" s="692"/>
      <c r="DV25" s="693"/>
      <c r="DW25" s="664">
        <v>22.3</v>
      </c>
      <c r="DX25" s="690"/>
      <c r="DY25" s="690"/>
      <c r="DZ25" s="690"/>
      <c r="EA25" s="690"/>
      <c r="EB25" s="690"/>
      <c r="EC25" s="691"/>
    </row>
    <row r="26" spans="2:133" ht="11.25" customHeight="1" x14ac:dyDescent="0.2">
      <c r="B26" s="656" t="s">
        <v>284</v>
      </c>
      <c r="C26" s="657"/>
      <c r="D26" s="657"/>
      <c r="E26" s="657"/>
      <c r="F26" s="657"/>
      <c r="G26" s="657"/>
      <c r="H26" s="657"/>
      <c r="I26" s="657"/>
      <c r="J26" s="657"/>
      <c r="K26" s="657"/>
      <c r="L26" s="657"/>
      <c r="M26" s="657"/>
      <c r="N26" s="657"/>
      <c r="O26" s="657"/>
      <c r="P26" s="657"/>
      <c r="Q26" s="658"/>
      <c r="R26" s="659">
        <v>3686</v>
      </c>
      <c r="S26" s="660"/>
      <c r="T26" s="660"/>
      <c r="U26" s="660"/>
      <c r="V26" s="660"/>
      <c r="W26" s="660"/>
      <c r="X26" s="660"/>
      <c r="Y26" s="661"/>
      <c r="Z26" s="662">
        <v>0</v>
      </c>
      <c r="AA26" s="662"/>
      <c r="AB26" s="662"/>
      <c r="AC26" s="662"/>
      <c r="AD26" s="663">
        <v>3686</v>
      </c>
      <c r="AE26" s="663"/>
      <c r="AF26" s="663"/>
      <c r="AG26" s="663"/>
      <c r="AH26" s="663"/>
      <c r="AI26" s="663"/>
      <c r="AJ26" s="663"/>
      <c r="AK26" s="663"/>
      <c r="AL26" s="664">
        <v>0.1</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850044</v>
      </c>
      <c r="CS26" s="660"/>
      <c r="CT26" s="660"/>
      <c r="CU26" s="660"/>
      <c r="CV26" s="660"/>
      <c r="CW26" s="660"/>
      <c r="CX26" s="660"/>
      <c r="CY26" s="661"/>
      <c r="CZ26" s="664">
        <v>10.7</v>
      </c>
      <c r="DA26" s="690"/>
      <c r="DB26" s="690"/>
      <c r="DC26" s="694"/>
      <c r="DD26" s="668">
        <v>774957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287</v>
      </c>
      <c r="C27" s="657"/>
      <c r="D27" s="657"/>
      <c r="E27" s="657"/>
      <c r="F27" s="657"/>
      <c r="G27" s="657"/>
      <c r="H27" s="657"/>
      <c r="I27" s="657"/>
      <c r="J27" s="657"/>
      <c r="K27" s="657"/>
      <c r="L27" s="657"/>
      <c r="M27" s="657"/>
      <c r="N27" s="657"/>
      <c r="O27" s="657"/>
      <c r="P27" s="657"/>
      <c r="Q27" s="658"/>
      <c r="R27" s="659">
        <v>6840</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3412517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1182747</v>
      </c>
      <c r="CS27" s="692"/>
      <c r="CT27" s="692"/>
      <c r="CU27" s="692"/>
      <c r="CV27" s="692"/>
      <c r="CW27" s="692"/>
      <c r="CX27" s="692"/>
      <c r="CY27" s="693"/>
      <c r="CZ27" s="664">
        <v>14.9</v>
      </c>
      <c r="DA27" s="690"/>
      <c r="DB27" s="690"/>
      <c r="DC27" s="694"/>
      <c r="DD27" s="668">
        <v>429759</v>
      </c>
      <c r="DE27" s="692"/>
      <c r="DF27" s="692"/>
      <c r="DG27" s="692"/>
      <c r="DH27" s="692"/>
      <c r="DI27" s="692"/>
      <c r="DJ27" s="692"/>
      <c r="DK27" s="693"/>
      <c r="DL27" s="668">
        <v>317075</v>
      </c>
      <c r="DM27" s="692"/>
      <c r="DN27" s="692"/>
      <c r="DO27" s="692"/>
      <c r="DP27" s="692"/>
      <c r="DQ27" s="692"/>
      <c r="DR27" s="692"/>
      <c r="DS27" s="692"/>
      <c r="DT27" s="692"/>
      <c r="DU27" s="692"/>
      <c r="DV27" s="693"/>
      <c r="DW27" s="664">
        <v>5.7</v>
      </c>
      <c r="DX27" s="690"/>
      <c r="DY27" s="690"/>
      <c r="DZ27" s="690"/>
      <c r="EA27" s="690"/>
      <c r="EB27" s="690"/>
      <c r="EC27" s="691"/>
    </row>
    <row r="28" spans="2:133" ht="11.25" customHeight="1" x14ac:dyDescent="0.2">
      <c r="B28" s="656" t="s">
        <v>290</v>
      </c>
      <c r="C28" s="657"/>
      <c r="D28" s="657"/>
      <c r="E28" s="657"/>
      <c r="F28" s="657"/>
      <c r="G28" s="657"/>
      <c r="H28" s="657"/>
      <c r="I28" s="657"/>
      <c r="J28" s="657"/>
      <c r="K28" s="657"/>
      <c r="L28" s="657"/>
      <c r="M28" s="657"/>
      <c r="N28" s="657"/>
      <c r="O28" s="657"/>
      <c r="P28" s="657"/>
      <c r="Q28" s="658"/>
      <c r="R28" s="659">
        <v>38569</v>
      </c>
      <c r="S28" s="660"/>
      <c r="T28" s="660"/>
      <c r="U28" s="660"/>
      <c r="V28" s="660"/>
      <c r="W28" s="660"/>
      <c r="X28" s="660"/>
      <c r="Y28" s="661"/>
      <c r="Z28" s="662">
        <v>0.5</v>
      </c>
      <c r="AA28" s="662"/>
      <c r="AB28" s="662"/>
      <c r="AC28" s="662"/>
      <c r="AD28" s="663">
        <v>9359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615444</v>
      </c>
      <c r="CS28" s="660"/>
      <c r="CT28" s="660"/>
      <c r="CU28" s="660"/>
      <c r="CV28" s="660"/>
      <c r="CW28" s="660"/>
      <c r="CX28" s="660"/>
      <c r="CY28" s="661"/>
      <c r="CZ28" s="664">
        <v>7.8</v>
      </c>
      <c r="DA28" s="690"/>
      <c r="DB28" s="690"/>
      <c r="DC28" s="694"/>
      <c r="DD28" s="668">
        <v>615444</v>
      </c>
      <c r="DE28" s="660"/>
      <c r="DF28" s="660"/>
      <c r="DG28" s="660"/>
      <c r="DH28" s="660"/>
      <c r="DI28" s="660"/>
      <c r="DJ28" s="660"/>
      <c r="DK28" s="661"/>
      <c r="DL28" s="668">
        <v>615444</v>
      </c>
      <c r="DM28" s="660"/>
      <c r="DN28" s="660"/>
      <c r="DO28" s="660"/>
      <c r="DP28" s="660"/>
      <c r="DQ28" s="660"/>
      <c r="DR28" s="660"/>
      <c r="DS28" s="660"/>
      <c r="DT28" s="660"/>
      <c r="DU28" s="660"/>
      <c r="DV28" s="661"/>
      <c r="DW28" s="664">
        <v>11.1</v>
      </c>
      <c r="DX28" s="690"/>
      <c r="DY28" s="690"/>
      <c r="DZ28" s="690"/>
      <c r="EA28" s="690"/>
      <c r="EB28" s="690"/>
      <c r="EC28" s="691"/>
    </row>
    <row r="29" spans="2:133" ht="11.25" customHeight="1" x14ac:dyDescent="0.2">
      <c r="B29" s="656" t="s">
        <v>292</v>
      </c>
      <c r="C29" s="657"/>
      <c r="D29" s="657"/>
      <c r="E29" s="657"/>
      <c r="F29" s="657"/>
      <c r="G29" s="657"/>
      <c r="H29" s="657"/>
      <c r="I29" s="657"/>
      <c r="J29" s="657"/>
      <c r="K29" s="657"/>
      <c r="L29" s="657"/>
      <c r="M29" s="657"/>
      <c r="N29" s="657"/>
      <c r="O29" s="657"/>
      <c r="P29" s="657"/>
      <c r="Q29" s="658"/>
      <c r="R29" s="659">
        <v>42641</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615444</v>
      </c>
      <c r="CS29" s="692"/>
      <c r="CT29" s="692"/>
      <c r="CU29" s="692"/>
      <c r="CV29" s="692"/>
      <c r="CW29" s="692"/>
      <c r="CX29" s="692"/>
      <c r="CY29" s="693"/>
      <c r="CZ29" s="664">
        <v>7.8</v>
      </c>
      <c r="DA29" s="690"/>
      <c r="DB29" s="690"/>
      <c r="DC29" s="694"/>
      <c r="DD29" s="668">
        <v>615444</v>
      </c>
      <c r="DE29" s="692"/>
      <c r="DF29" s="692"/>
      <c r="DG29" s="692"/>
      <c r="DH29" s="692"/>
      <c r="DI29" s="692"/>
      <c r="DJ29" s="692"/>
      <c r="DK29" s="693"/>
      <c r="DL29" s="668">
        <v>615444</v>
      </c>
      <c r="DM29" s="692"/>
      <c r="DN29" s="692"/>
      <c r="DO29" s="692"/>
      <c r="DP29" s="692"/>
      <c r="DQ29" s="692"/>
      <c r="DR29" s="692"/>
      <c r="DS29" s="692"/>
      <c r="DT29" s="692"/>
      <c r="DU29" s="692"/>
      <c r="DV29" s="693"/>
      <c r="DW29" s="664">
        <v>11.1</v>
      </c>
      <c r="DX29" s="690"/>
      <c r="DY29" s="690"/>
      <c r="DZ29" s="690"/>
      <c r="EA29" s="690"/>
      <c r="EB29" s="690"/>
      <c r="EC29" s="691"/>
    </row>
    <row r="30" spans="2:133" ht="11.25" customHeight="1" x14ac:dyDescent="0.2">
      <c r="B30" s="656" t="s">
        <v>294</v>
      </c>
      <c r="C30" s="657"/>
      <c r="D30" s="657"/>
      <c r="E30" s="657"/>
      <c r="F30" s="657"/>
      <c r="G30" s="657"/>
      <c r="H30" s="657"/>
      <c r="I30" s="657"/>
      <c r="J30" s="657"/>
      <c r="K30" s="657"/>
      <c r="L30" s="657"/>
      <c r="M30" s="657"/>
      <c r="N30" s="657"/>
      <c r="O30" s="657"/>
      <c r="P30" s="657"/>
      <c r="Q30" s="658"/>
      <c r="R30" s="659">
        <v>1061823</v>
      </c>
      <c r="S30" s="660"/>
      <c r="T30" s="660"/>
      <c r="U30" s="660"/>
      <c r="V30" s="660"/>
      <c r="W30" s="660"/>
      <c r="X30" s="660"/>
      <c r="Y30" s="661"/>
      <c r="Z30" s="662">
        <v>12.6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598652</v>
      </c>
      <c r="CS30" s="660"/>
      <c r="CT30" s="660"/>
      <c r="CU30" s="660"/>
      <c r="CV30" s="660"/>
      <c r="CW30" s="660"/>
      <c r="CX30" s="660"/>
      <c r="CY30" s="661"/>
      <c r="CZ30" s="664">
        <v>7.6</v>
      </c>
      <c r="DA30" s="690"/>
      <c r="DB30" s="690"/>
      <c r="DC30" s="694"/>
      <c r="DD30" s="668">
        <v>598652</v>
      </c>
      <c r="DE30" s="660"/>
      <c r="DF30" s="660"/>
      <c r="DG30" s="660"/>
      <c r="DH30" s="660"/>
      <c r="DI30" s="660"/>
      <c r="DJ30" s="660"/>
      <c r="DK30" s="661"/>
      <c r="DL30" s="668">
        <v>598652</v>
      </c>
      <c r="DM30" s="660"/>
      <c r="DN30" s="660"/>
      <c r="DO30" s="660"/>
      <c r="DP30" s="660"/>
      <c r="DQ30" s="660"/>
      <c r="DR30" s="660"/>
      <c r="DS30" s="660"/>
      <c r="DT30" s="660"/>
      <c r="DU30" s="660"/>
      <c r="DV30" s="661"/>
      <c r="DW30" s="664">
        <v>10.8</v>
      </c>
      <c r="DX30" s="690"/>
      <c r="DY30" s="690"/>
      <c r="DZ30" s="690"/>
      <c r="EA30" s="690"/>
      <c r="EB30" s="690"/>
      <c r="EC30" s="691"/>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99.7</v>
      </c>
      <c r="BH31" s="703"/>
      <c r="BI31" s="703"/>
      <c r="BJ31" s="703"/>
      <c r="BK31" s="703"/>
      <c r="BL31" s="703"/>
      <c r="BM31" s="654">
        <v>99.2</v>
      </c>
      <c r="BN31" s="703"/>
      <c r="BO31" s="703"/>
      <c r="BP31" s="703"/>
      <c r="BQ31" s="704"/>
      <c r="BR31" s="715">
        <v>99.7</v>
      </c>
      <c r="BS31" s="703"/>
      <c r="BT31" s="703"/>
      <c r="BU31" s="703"/>
      <c r="BV31" s="703"/>
      <c r="BW31" s="703"/>
      <c r="BX31" s="654">
        <v>99.1</v>
      </c>
      <c r="BY31" s="703"/>
      <c r="BZ31" s="703"/>
      <c r="CA31" s="703"/>
      <c r="CB31" s="704"/>
      <c r="CD31" s="697"/>
      <c r="CE31" s="698"/>
      <c r="CF31" s="656" t="s">
        <v>301</v>
      </c>
      <c r="CG31" s="657"/>
      <c r="CH31" s="657"/>
      <c r="CI31" s="657"/>
      <c r="CJ31" s="657"/>
      <c r="CK31" s="657"/>
      <c r="CL31" s="657"/>
      <c r="CM31" s="657"/>
      <c r="CN31" s="657"/>
      <c r="CO31" s="657"/>
      <c r="CP31" s="657"/>
      <c r="CQ31" s="658"/>
      <c r="CR31" s="659">
        <v>16792</v>
      </c>
      <c r="CS31" s="692"/>
      <c r="CT31" s="692"/>
      <c r="CU31" s="692"/>
      <c r="CV31" s="692"/>
      <c r="CW31" s="692"/>
      <c r="CX31" s="692"/>
      <c r="CY31" s="693"/>
      <c r="CZ31" s="664">
        <v>0.2</v>
      </c>
      <c r="DA31" s="690"/>
      <c r="DB31" s="690"/>
      <c r="DC31" s="694"/>
      <c r="DD31" s="668">
        <v>16792</v>
      </c>
      <c r="DE31" s="692"/>
      <c r="DF31" s="692"/>
      <c r="DG31" s="692"/>
      <c r="DH31" s="692"/>
      <c r="DI31" s="692"/>
      <c r="DJ31" s="692"/>
      <c r="DK31" s="693"/>
      <c r="DL31" s="668">
        <v>16792</v>
      </c>
      <c r="DM31" s="692"/>
      <c r="DN31" s="692"/>
      <c r="DO31" s="692"/>
      <c r="DP31" s="692"/>
      <c r="DQ31" s="692"/>
      <c r="DR31" s="692"/>
      <c r="DS31" s="692"/>
      <c r="DT31" s="692"/>
      <c r="DU31" s="692"/>
      <c r="DV31" s="693"/>
      <c r="DW31" s="664">
        <v>0.3</v>
      </c>
      <c r="DX31" s="690"/>
      <c r="DY31" s="690"/>
      <c r="DZ31" s="690"/>
      <c r="EA31" s="690"/>
      <c r="EB31" s="690"/>
      <c r="EC31" s="691"/>
    </row>
    <row r="32" spans="2:133" ht="11.25" customHeight="1" x14ac:dyDescent="0.2">
      <c r="B32" s="656" t="s">
        <v>302</v>
      </c>
      <c r="C32" s="657"/>
      <c r="D32" s="657"/>
      <c r="E32" s="657"/>
      <c r="F32" s="657"/>
      <c r="G32" s="657"/>
      <c r="H32" s="657"/>
      <c r="I32" s="657"/>
      <c r="J32" s="657"/>
      <c r="K32" s="657"/>
      <c r="L32" s="657"/>
      <c r="M32" s="657"/>
      <c r="N32" s="657"/>
      <c r="O32" s="657"/>
      <c r="P32" s="657"/>
      <c r="Q32" s="658"/>
      <c r="R32" s="659">
        <v>473945</v>
      </c>
      <c r="S32" s="660"/>
      <c r="T32" s="660"/>
      <c r="U32" s="660"/>
      <c r="V32" s="660"/>
      <c r="W32" s="660"/>
      <c r="X32" s="660"/>
      <c r="Y32" s="661"/>
      <c r="Z32" s="662">
        <v>5.6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99.6</v>
      </c>
      <c r="BH32" s="692"/>
      <c r="BI32" s="692"/>
      <c r="BJ32" s="692"/>
      <c r="BK32" s="692"/>
      <c r="BL32" s="692"/>
      <c r="BM32" s="665">
        <v>99.2</v>
      </c>
      <c r="BN32" s="692"/>
      <c r="BO32" s="692"/>
      <c r="BP32" s="692"/>
      <c r="BQ32" s="714"/>
      <c r="BR32" s="716">
        <v>99.6</v>
      </c>
      <c r="BS32" s="692"/>
      <c r="BT32" s="692"/>
      <c r="BU32" s="692"/>
      <c r="BV32" s="692"/>
      <c r="BW32" s="692"/>
      <c r="BX32" s="665">
        <v>99.2</v>
      </c>
      <c r="BY32" s="692"/>
      <c r="BZ32" s="692"/>
      <c r="CA32" s="692"/>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2">
      <c r="B33" s="656" t="s">
        <v>306</v>
      </c>
      <c r="C33" s="657"/>
      <c r="D33" s="657"/>
      <c r="E33" s="657"/>
      <c r="F33" s="657"/>
      <c r="G33" s="657"/>
      <c r="H33" s="657"/>
      <c r="I33" s="657"/>
      <c r="J33" s="657"/>
      <c r="K33" s="657"/>
      <c r="L33" s="657"/>
      <c r="M33" s="657"/>
      <c r="N33" s="657"/>
      <c r="O33" s="657"/>
      <c r="P33" s="657"/>
      <c r="Q33" s="658"/>
      <c r="R33" s="659">
        <v>79460</v>
      </c>
      <c r="S33" s="660"/>
      <c r="T33" s="660"/>
      <c r="U33" s="660"/>
      <c r="V33" s="660"/>
      <c r="W33" s="660"/>
      <c r="X33" s="660"/>
      <c r="Y33" s="661"/>
      <c r="Z33" s="662">
        <v>0.9</v>
      </c>
      <c r="AA33" s="662"/>
      <c r="AB33" s="662"/>
      <c r="AC33" s="662"/>
      <c r="AD33" s="663">
        <v>22137</v>
      </c>
      <c r="AE33" s="663"/>
      <c r="AF33" s="663"/>
      <c r="AG33" s="663"/>
      <c r="AH33" s="663"/>
      <c r="AI33" s="663"/>
      <c r="AJ33" s="663"/>
      <c r="AK33" s="663"/>
      <c r="AL33" s="664">
        <v>0.4</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99.7</v>
      </c>
      <c r="BH33" s="718"/>
      <c r="BI33" s="718"/>
      <c r="BJ33" s="718"/>
      <c r="BK33" s="718"/>
      <c r="BL33" s="718"/>
      <c r="BM33" s="719">
        <v>99.1</v>
      </c>
      <c r="BN33" s="718"/>
      <c r="BO33" s="718"/>
      <c r="BP33" s="718"/>
      <c r="BQ33" s="720"/>
      <c r="BR33" s="717">
        <v>99.8</v>
      </c>
      <c r="BS33" s="718"/>
      <c r="BT33" s="718"/>
      <c r="BU33" s="718"/>
      <c r="BV33" s="718"/>
      <c r="BW33" s="718"/>
      <c r="BX33" s="719">
        <v>99</v>
      </c>
      <c r="BY33" s="718"/>
      <c r="BZ33" s="718"/>
      <c r="CA33" s="718"/>
      <c r="CB33" s="720"/>
      <c r="CD33" s="656" t="s">
        <v>308</v>
      </c>
      <c r="CE33" s="657"/>
      <c r="CF33" s="657"/>
      <c r="CG33" s="657"/>
      <c r="CH33" s="657"/>
      <c r="CI33" s="657"/>
      <c r="CJ33" s="657"/>
      <c r="CK33" s="657"/>
      <c r="CL33" s="657"/>
      <c r="CM33" s="657"/>
      <c r="CN33" s="657"/>
      <c r="CO33" s="657"/>
      <c r="CP33" s="657"/>
      <c r="CQ33" s="658"/>
      <c r="CR33" s="659">
        <v>3781657</v>
      </c>
      <c r="CS33" s="692"/>
      <c r="CT33" s="692"/>
      <c r="CU33" s="692"/>
      <c r="CV33" s="692"/>
      <c r="CW33" s="692"/>
      <c r="CX33" s="692"/>
      <c r="CY33" s="693"/>
      <c r="CZ33" s="664">
        <v>47.7</v>
      </c>
      <c r="DA33" s="690"/>
      <c r="DB33" s="690"/>
      <c r="DC33" s="694"/>
      <c r="DD33" s="668">
        <v>3085431</v>
      </c>
      <c r="DE33" s="692"/>
      <c r="DF33" s="692"/>
      <c r="DG33" s="692"/>
      <c r="DH33" s="692"/>
      <c r="DI33" s="692"/>
      <c r="DJ33" s="692"/>
      <c r="DK33" s="693"/>
      <c r="DL33" s="668">
        <v>2751451</v>
      </c>
      <c r="DM33" s="692"/>
      <c r="DN33" s="692"/>
      <c r="DO33" s="692"/>
      <c r="DP33" s="692"/>
      <c r="DQ33" s="692"/>
      <c r="DR33" s="692"/>
      <c r="DS33" s="692"/>
      <c r="DT33" s="692"/>
      <c r="DU33" s="692"/>
      <c r="DV33" s="693"/>
      <c r="DW33" s="664">
        <v>49.7</v>
      </c>
      <c r="DX33" s="690"/>
      <c r="DY33" s="690"/>
      <c r="DZ33" s="690"/>
      <c r="EA33" s="690"/>
      <c r="EB33" s="690"/>
      <c r="EC33" s="691"/>
    </row>
    <row r="34" spans="2:133" ht="11.25" customHeight="1" x14ac:dyDescent="0.2">
      <c r="B34" s="656" t="s">
        <v>309</v>
      </c>
      <c r="C34" s="657"/>
      <c r="D34" s="657"/>
      <c r="E34" s="657"/>
      <c r="F34" s="657"/>
      <c r="G34" s="657"/>
      <c r="H34" s="657"/>
      <c r="I34" s="657"/>
      <c r="J34" s="657"/>
      <c r="K34" s="657"/>
      <c r="L34" s="657"/>
      <c r="M34" s="657"/>
      <c r="N34" s="657"/>
      <c r="O34" s="657"/>
      <c r="P34" s="657"/>
      <c r="Q34" s="658"/>
      <c r="R34" s="659">
        <v>50222</v>
      </c>
      <c r="S34" s="660"/>
      <c r="T34" s="660"/>
      <c r="U34" s="660"/>
      <c r="V34" s="660"/>
      <c r="W34" s="660"/>
      <c r="X34" s="660"/>
      <c r="Y34" s="661"/>
      <c r="Z34" s="662">
        <v>0.6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1527318</v>
      </c>
      <c r="CS34" s="660"/>
      <c r="CT34" s="660"/>
      <c r="CU34" s="660"/>
      <c r="CV34" s="660"/>
      <c r="CW34" s="660"/>
      <c r="CX34" s="660"/>
      <c r="CY34" s="661"/>
      <c r="CZ34" s="664">
        <v>19.3</v>
      </c>
      <c r="DA34" s="690"/>
      <c r="DB34" s="690"/>
      <c r="DC34" s="694"/>
      <c r="DD34" s="668">
        <v>1193448</v>
      </c>
      <c r="DE34" s="660"/>
      <c r="DF34" s="660"/>
      <c r="DG34" s="660"/>
      <c r="DH34" s="660"/>
      <c r="DI34" s="660"/>
      <c r="DJ34" s="660"/>
      <c r="DK34" s="661"/>
      <c r="DL34" s="668">
        <v>1123210</v>
      </c>
      <c r="DM34" s="660"/>
      <c r="DN34" s="660"/>
      <c r="DO34" s="660"/>
      <c r="DP34" s="660"/>
      <c r="DQ34" s="660"/>
      <c r="DR34" s="660"/>
      <c r="DS34" s="660"/>
      <c r="DT34" s="660"/>
      <c r="DU34" s="660"/>
      <c r="DV34" s="661"/>
      <c r="DW34" s="664">
        <v>20.3</v>
      </c>
      <c r="DX34" s="690"/>
      <c r="DY34" s="690"/>
      <c r="DZ34" s="690"/>
      <c r="EA34" s="690"/>
      <c r="EB34" s="690"/>
      <c r="EC34" s="691"/>
    </row>
    <row r="35" spans="2:133" ht="11.25" customHeight="1" x14ac:dyDescent="0.2">
      <c r="B35" s="656" t="s">
        <v>311</v>
      </c>
      <c r="C35" s="657"/>
      <c r="D35" s="657"/>
      <c r="E35" s="657"/>
      <c r="F35" s="657"/>
      <c r="G35" s="657"/>
      <c r="H35" s="657"/>
      <c r="I35" s="657"/>
      <c r="J35" s="657"/>
      <c r="K35" s="657"/>
      <c r="L35" s="657"/>
      <c r="M35" s="657"/>
      <c r="N35" s="657"/>
      <c r="O35" s="657"/>
      <c r="P35" s="657"/>
      <c r="Q35" s="658"/>
      <c r="R35" s="659">
        <v>278229</v>
      </c>
      <c r="S35" s="660"/>
      <c r="T35" s="660"/>
      <c r="U35" s="660"/>
      <c r="V35" s="660"/>
      <c r="W35" s="660"/>
      <c r="X35" s="660"/>
      <c r="Y35" s="661"/>
      <c r="Z35" s="662">
        <v>3.3</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202988</v>
      </c>
      <c r="CS35" s="692"/>
      <c r="CT35" s="692"/>
      <c r="CU35" s="692"/>
      <c r="CV35" s="692"/>
      <c r="CW35" s="692"/>
      <c r="CX35" s="692"/>
      <c r="CY35" s="693"/>
      <c r="CZ35" s="664">
        <v>2.6</v>
      </c>
      <c r="DA35" s="690"/>
      <c r="DB35" s="690"/>
      <c r="DC35" s="694"/>
      <c r="DD35" s="668">
        <v>139156</v>
      </c>
      <c r="DE35" s="692"/>
      <c r="DF35" s="692"/>
      <c r="DG35" s="692"/>
      <c r="DH35" s="692"/>
      <c r="DI35" s="692"/>
      <c r="DJ35" s="692"/>
      <c r="DK35" s="693"/>
      <c r="DL35" s="668">
        <v>139156</v>
      </c>
      <c r="DM35" s="692"/>
      <c r="DN35" s="692"/>
      <c r="DO35" s="692"/>
      <c r="DP35" s="692"/>
      <c r="DQ35" s="692"/>
      <c r="DR35" s="692"/>
      <c r="DS35" s="692"/>
      <c r="DT35" s="692"/>
      <c r="DU35" s="692"/>
      <c r="DV35" s="693"/>
      <c r="DW35" s="664">
        <v>2.5</v>
      </c>
      <c r="DX35" s="690"/>
      <c r="DY35" s="690"/>
      <c r="DZ35" s="690"/>
      <c r="EA35" s="690"/>
      <c r="EB35" s="690"/>
      <c r="EC35" s="691"/>
    </row>
    <row r="36" spans="2:133" ht="11.25" customHeight="1" x14ac:dyDescent="0.2">
      <c r="B36" s="656" t="s">
        <v>315</v>
      </c>
      <c r="C36" s="657"/>
      <c r="D36" s="657"/>
      <c r="E36" s="657"/>
      <c r="F36" s="657"/>
      <c r="G36" s="657"/>
      <c r="H36" s="657"/>
      <c r="I36" s="657"/>
      <c r="J36" s="657"/>
      <c r="K36" s="657"/>
      <c r="L36" s="657"/>
      <c r="M36" s="657"/>
      <c r="N36" s="657"/>
      <c r="O36" s="657"/>
      <c r="P36" s="657"/>
      <c r="Q36" s="658"/>
      <c r="R36" s="659">
        <v>509935</v>
      </c>
      <c r="S36" s="660"/>
      <c r="T36" s="660"/>
      <c r="U36" s="660"/>
      <c r="V36" s="660"/>
      <c r="W36" s="660"/>
      <c r="X36" s="660"/>
      <c r="Y36" s="661"/>
      <c r="Z36" s="662">
        <v>6</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955250</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45878</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1199193</v>
      </c>
      <c r="CS36" s="660"/>
      <c r="CT36" s="660"/>
      <c r="CU36" s="660"/>
      <c r="CV36" s="660"/>
      <c r="CW36" s="660"/>
      <c r="CX36" s="660"/>
      <c r="CY36" s="661"/>
      <c r="CZ36" s="664">
        <v>15.1</v>
      </c>
      <c r="DA36" s="690"/>
      <c r="DB36" s="690"/>
      <c r="DC36" s="694"/>
      <c r="DD36" s="668">
        <v>1046565</v>
      </c>
      <c r="DE36" s="660"/>
      <c r="DF36" s="660"/>
      <c r="DG36" s="660"/>
      <c r="DH36" s="660"/>
      <c r="DI36" s="660"/>
      <c r="DJ36" s="660"/>
      <c r="DK36" s="661"/>
      <c r="DL36" s="668">
        <v>912133</v>
      </c>
      <c r="DM36" s="660"/>
      <c r="DN36" s="660"/>
      <c r="DO36" s="660"/>
      <c r="DP36" s="660"/>
      <c r="DQ36" s="660"/>
      <c r="DR36" s="660"/>
      <c r="DS36" s="660"/>
      <c r="DT36" s="660"/>
      <c r="DU36" s="660"/>
      <c r="DV36" s="661"/>
      <c r="DW36" s="664">
        <v>16.5</v>
      </c>
      <c r="DX36" s="690"/>
      <c r="DY36" s="690"/>
      <c r="DZ36" s="690"/>
      <c r="EA36" s="690"/>
      <c r="EB36" s="690"/>
      <c r="EC36" s="691"/>
    </row>
    <row r="37" spans="2:133" ht="11.25" customHeight="1" x14ac:dyDescent="0.2">
      <c r="B37" s="656" t="s">
        <v>319</v>
      </c>
      <c r="C37" s="657"/>
      <c r="D37" s="657"/>
      <c r="E37" s="657"/>
      <c r="F37" s="657"/>
      <c r="G37" s="657"/>
      <c r="H37" s="657"/>
      <c r="I37" s="657"/>
      <c r="J37" s="657"/>
      <c r="K37" s="657"/>
      <c r="L37" s="657"/>
      <c r="M37" s="657"/>
      <c r="N37" s="657"/>
      <c r="O37" s="657"/>
      <c r="P37" s="657"/>
      <c r="Q37" s="658"/>
      <c r="R37" s="659">
        <v>158700</v>
      </c>
      <c r="S37" s="660"/>
      <c r="T37" s="660"/>
      <c r="U37" s="660"/>
      <c r="V37" s="660"/>
      <c r="W37" s="660"/>
      <c r="X37" s="660"/>
      <c r="Y37" s="661"/>
      <c r="Z37" s="662">
        <v>1.9</v>
      </c>
      <c r="AA37" s="662"/>
      <c r="AB37" s="662"/>
      <c r="AC37" s="662"/>
      <c r="AD37" s="663">
        <v>2910</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221070</v>
      </c>
      <c r="BA37" s="660"/>
      <c r="BB37" s="660"/>
      <c r="BC37" s="660"/>
      <c r="BD37" s="692"/>
      <c r="BE37" s="692"/>
      <c r="BF37" s="714"/>
      <c r="BG37" s="656" t="s">
        <v>321</v>
      </c>
      <c r="BH37" s="657"/>
      <c r="BI37" s="657"/>
      <c r="BJ37" s="657"/>
      <c r="BK37" s="657"/>
      <c r="BL37" s="657"/>
      <c r="BM37" s="657"/>
      <c r="BN37" s="657"/>
      <c r="BO37" s="657"/>
      <c r="BP37" s="657"/>
      <c r="BQ37" s="657"/>
      <c r="BR37" s="657"/>
      <c r="BS37" s="657"/>
      <c r="BT37" s="657"/>
      <c r="BU37" s="658"/>
      <c r="BV37" s="659">
        <v>35832</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534887</v>
      </c>
      <c r="CS37" s="692"/>
      <c r="CT37" s="692"/>
      <c r="CU37" s="692"/>
      <c r="CV37" s="692"/>
      <c r="CW37" s="692"/>
      <c r="CX37" s="692"/>
      <c r="CY37" s="693"/>
      <c r="CZ37" s="664">
        <v>6.7</v>
      </c>
      <c r="DA37" s="690"/>
      <c r="DB37" s="690"/>
      <c r="DC37" s="694"/>
      <c r="DD37" s="668">
        <v>534887</v>
      </c>
      <c r="DE37" s="692"/>
      <c r="DF37" s="692"/>
      <c r="DG37" s="692"/>
      <c r="DH37" s="692"/>
      <c r="DI37" s="692"/>
      <c r="DJ37" s="692"/>
      <c r="DK37" s="693"/>
      <c r="DL37" s="668">
        <v>534887</v>
      </c>
      <c r="DM37" s="692"/>
      <c r="DN37" s="692"/>
      <c r="DO37" s="692"/>
      <c r="DP37" s="692"/>
      <c r="DQ37" s="692"/>
      <c r="DR37" s="692"/>
      <c r="DS37" s="692"/>
      <c r="DT37" s="692"/>
      <c r="DU37" s="692"/>
      <c r="DV37" s="693"/>
      <c r="DW37" s="664">
        <v>9.6999999999999993</v>
      </c>
      <c r="DX37" s="690"/>
      <c r="DY37" s="690"/>
      <c r="DZ37" s="690"/>
      <c r="EA37" s="690"/>
      <c r="EB37" s="690"/>
      <c r="EC37" s="691"/>
    </row>
    <row r="38" spans="2:133" ht="11.25" customHeight="1" x14ac:dyDescent="0.2">
      <c r="B38" s="656" t="s">
        <v>323</v>
      </c>
      <c r="C38" s="657"/>
      <c r="D38" s="657"/>
      <c r="E38" s="657"/>
      <c r="F38" s="657"/>
      <c r="G38" s="657"/>
      <c r="H38" s="657"/>
      <c r="I38" s="657"/>
      <c r="J38" s="657"/>
      <c r="K38" s="657"/>
      <c r="L38" s="657"/>
      <c r="M38" s="657"/>
      <c r="N38" s="657"/>
      <c r="O38" s="657"/>
      <c r="P38" s="657"/>
      <c r="Q38" s="658"/>
      <c r="R38" s="659">
        <v>220787</v>
      </c>
      <c r="S38" s="660"/>
      <c r="T38" s="660"/>
      <c r="U38" s="660"/>
      <c r="V38" s="660"/>
      <c r="W38" s="660"/>
      <c r="X38" s="660"/>
      <c r="Y38" s="661"/>
      <c r="Z38" s="662">
        <v>2.6</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t="s">
        <v>122</v>
      </c>
      <c r="BA38" s="660"/>
      <c r="BB38" s="660"/>
      <c r="BC38" s="660"/>
      <c r="BD38" s="692"/>
      <c r="BE38" s="692"/>
      <c r="BF38" s="714"/>
      <c r="BG38" s="656" t="s">
        <v>325</v>
      </c>
      <c r="BH38" s="657"/>
      <c r="BI38" s="657"/>
      <c r="BJ38" s="657"/>
      <c r="BK38" s="657"/>
      <c r="BL38" s="657"/>
      <c r="BM38" s="657"/>
      <c r="BN38" s="657"/>
      <c r="BO38" s="657"/>
      <c r="BP38" s="657"/>
      <c r="BQ38" s="657"/>
      <c r="BR38" s="657"/>
      <c r="BS38" s="657"/>
      <c r="BT38" s="657"/>
      <c r="BU38" s="658"/>
      <c r="BV38" s="659">
        <v>2832</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734180</v>
      </c>
      <c r="CS38" s="660"/>
      <c r="CT38" s="660"/>
      <c r="CU38" s="660"/>
      <c r="CV38" s="660"/>
      <c r="CW38" s="660"/>
      <c r="CX38" s="660"/>
      <c r="CY38" s="661"/>
      <c r="CZ38" s="664">
        <v>9.3000000000000007</v>
      </c>
      <c r="DA38" s="690"/>
      <c r="DB38" s="690"/>
      <c r="DC38" s="694"/>
      <c r="DD38" s="668">
        <v>588602</v>
      </c>
      <c r="DE38" s="660"/>
      <c r="DF38" s="660"/>
      <c r="DG38" s="660"/>
      <c r="DH38" s="660"/>
      <c r="DI38" s="660"/>
      <c r="DJ38" s="660"/>
      <c r="DK38" s="661"/>
      <c r="DL38" s="668">
        <v>576952</v>
      </c>
      <c r="DM38" s="660"/>
      <c r="DN38" s="660"/>
      <c r="DO38" s="660"/>
      <c r="DP38" s="660"/>
      <c r="DQ38" s="660"/>
      <c r="DR38" s="660"/>
      <c r="DS38" s="660"/>
      <c r="DT38" s="660"/>
      <c r="DU38" s="660"/>
      <c r="DV38" s="661"/>
      <c r="DW38" s="664">
        <v>10.4</v>
      </c>
      <c r="DX38" s="690"/>
      <c r="DY38" s="690"/>
      <c r="DZ38" s="690"/>
      <c r="EA38" s="690"/>
      <c r="EB38" s="690"/>
      <c r="EC38" s="691"/>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2"/>
      <c r="BE39" s="692"/>
      <c r="BF39" s="714"/>
      <c r="BG39" s="656" t="s">
        <v>329</v>
      </c>
      <c r="BH39" s="657"/>
      <c r="BI39" s="657"/>
      <c r="BJ39" s="657"/>
      <c r="BK39" s="657"/>
      <c r="BL39" s="657"/>
      <c r="BM39" s="657"/>
      <c r="BN39" s="657"/>
      <c r="BO39" s="657"/>
      <c r="BP39" s="657"/>
      <c r="BQ39" s="657"/>
      <c r="BR39" s="657"/>
      <c r="BS39" s="657"/>
      <c r="BT39" s="657"/>
      <c r="BU39" s="658"/>
      <c r="BV39" s="659">
        <v>4368</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42651</v>
      </c>
      <c r="CS39" s="692"/>
      <c r="CT39" s="692"/>
      <c r="CU39" s="692"/>
      <c r="CV39" s="692"/>
      <c r="CW39" s="692"/>
      <c r="CX39" s="692"/>
      <c r="CY39" s="693"/>
      <c r="CZ39" s="664">
        <v>0.5</v>
      </c>
      <c r="DA39" s="690"/>
      <c r="DB39" s="690"/>
      <c r="DC39" s="694"/>
      <c r="DD39" s="668">
        <v>42333</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331</v>
      </c>
      <c r="C40" s="657"/>
      <c r="D40" s="657"/>
      <c r="E40" s="657"/>
      <c r="F40" s="657"/>
      <c r="G40" s="657"/>
      <c r="H40" s="657"/>
      <c r="I40" s="657"/>
      <c r="J40" s="657"/>
      <c r="K40" s="657"/>
      <c r="L40" s="657"/>
      <c r="M40" s="657"/>
      <c r="N40" s="657"/>
      <c r="O40" s="657"/>
      <c r="P40" s="657"/>
      <c r="Q40" s="658"/>
      <c r="R40" s="659">
        <v>58187</v>
      </c>
      <c r="S40" s="660"/>
      <c r="T40" s="660"/>
      <c r="U40" s="660"/>
      <c r="V40" s="660"/>
      <c r="W40" s="660"/>
      <c r="X40" s="660"/>
      <c r="Y40" s="661"/>
      <c r="Z40" s="662">
        <v>0.7</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2"/>
      <c r="BE40" s="692"/>
      <c r="BF40" s="714"/>
      <c r="BG40" s="707" t="s">
        <v>333</v>
      </c>
      <c r="BH40" s="708"/>
      <c r="BI40" s="708"/>
      <c r="BJ40" s="708"/>
      <c r="BK40" s="708"/>
      <c r="BL40" s="223"/>
      <c r="BM40" s="657" t="s">
        <v>334</v>
      </c>
      <c r="BN40" s="657"/>
      <c r="BO40" s="657"/>
      <c r="BP40" s="657"/>
      <c r="BQ40" s="657"/>
      <c r="BR40" s="657"/>
      <c r="BS40" s="657"/>
      <c r="BT40" s="657"/>
      <c r="BU40" s="658"/>
      <c r="BV40" s="659">
        <v>92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75327</v>
      </c>
      <c r="CS40" s="660"/>
      <c r="CT40" s="660"/>
      <c r="CU40" s="660"/>
      <c r="CV40" s="660"/>
      <c r="CW40" s="660"/>
      <c r="CX40" s="660"/>
      <c r="CY40" s="661"/>
      <c r="CZ40" s="664">
        <v>1</v>
      </c>
      <c r="DA40" s="690"/>
      <c r="DB40" s="690"/>
      <c r="DC40" s="694"/>
      <c r="DD40" s="668">
        <v>75327</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2">
      <c r="B41" s="680" t="s">
        <v>336</v>
      </c>
      <c r="C41" s="681"/>
      <c r="D41" s="681"/>
      <c r="E41" s="681"/>
      <c r="F41" s="681"/>
      <c r="G41" s="681"/>
      <c r="H41" s="681"/>
      <c r="I41" s="681"/>
      <c r="J41" s="681"/>
      <c r="K41" s="681"/>
      <c r="L41" s="681"/>
      <c r="M41" s="681"/>
      <c r="N41" s="681"/>
      <c r="O41" s="681"/>
      <c r="P41" s="681"/>
      <c r="Q41" s="682"/>
      <c r="R41" s="731">
        <v>8456814</v>
      </c>
      <c r="S41" s="732"/>
      <c r="T41" s="732"/>
      <c r="U41" s="732"/>
      <c r="V41" s="732"/>
      <c r="W41" s="732"/>
      <c r="X41" s="732"/>
      <c r="Y41" s="736"/>
      <c r="Z41" s="737">
        <v>100</v>
      </c>
      <c r="AA41" s="737"/>
      <c r="AB41" s="737"/>
      <c r="AC41" s="737"/>
      <c r="AD41" s="738">
        <v>5477858</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129058</v>
      </c>
      <c r="BA41" s="660"/>
      <c r="BB41" s="660"/>
      <c r="BC41" s="660"/>
      <c r="BD41" s="692"/>
      <c r="BE41" s="692"/>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605122</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411</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876867</v>
      </c>
      <c r="CS42" s="692"/>
      <c r="CT42" s="692"/>
      <c r="CU42" s="692"/>
      <c r="CV42" s="692"/>
      <c r="CW42" s="692"/>
      <c r="CX42" s="692"/>
      <c r="CY42" s="693"/>
      <c r="CZ42" s="664">
        <v>11.1</v>
      </c>
      <c r="DA42" s="690"/>
      <c r="DB42" s="690"/>
      <c r="DC42" s="694"/>
      <c r="DD42" s="668">
        <v>452078</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17452</v>
      </c>
      <c r="CS43" s="692"/>
      <c r="CT43" s="692"/>
      <c r="CU43" s="692"/>
      <c r="CV43" s="692"/>
      <c r="CW43" s="692"/>
      <c r="CX43" s="692"/>
      <c r="CY43" s="693"/>
      <c r="CZ43" s="664">
        <v>0.2</v>
      </c>
      <c r="DA43" s="690"/>
      <c r="DB43" s="690"/>
      <c r="DC43" s="694"/>
      <c r="DD43" s="668">
        <v>17452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876867</v>
      </c>
      <c r="CS44" s="660"/>
      <c r="CT44" s="660"/>
      <c r="CU44" s="660"/>
      <c r="CV44" s="660"/>
      <c r="CW44" s="660"/>
      <c r="CX44" s="660"/>
      <c r="CY44" s="661"/>
      <c r="CZ44" s="664">
        <v>11.1</v>
      </c>
      <c r="DA44" s="665"/>
      <c r="DB44" s="665"/>
      <c r="DC44" s="671"/>
      <c r="DD44" s="668">
        <v>452078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296814</v>
      </c>
      <c r="CS45" s="692"/>
      <c r="CT45" s="692"/>
      <c r="CU45" s="692"/>
      <c r="CV45" s="692"/>
      <c r="CW45" s="692"/>
      <c r="CX45" s="692"/>
      <c r="CY45" s="693"/>
      <c r="CZ45" s="664">
        <v>3.7</v>
      </c>
      <c r="DA45" s="690"/>
      <c r="DB45" s="690"/>
      <c r="DC45" s="694"/>
      <c r="DD45" s="668">
        <v>67739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580053</v>
      </c>
      <c r="CS46" s="660"/>
      <c r="CT46" s="660"/>
      <c r="CU46" s="660"/>
      <c r="CV46" s="660"/>
      <c r="CW46" s="660"/>
      <c r="CX46" s="660"/>
      <c r="CY46" s="661"/>
      <c r="CZ46" s="664">
        <v>7.3</v>
      </c>
      <c r="DA46" s="665"/>
      <c r="DB46" s="665"/>
      <c r="DC46" s="671"/>
      <c r="DD46" s="668">
        <v>384339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90"/>
      <c r="DB47" s="690"/>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7926289</v>
      </c>
      <c r="CS49" s="718"/>
      <c r="CT49" s="718"/>
      <c r="CU49" s="718"/>
      <c r="CV49" s="718"/>
      <c r="CW49" s="718"/>
      <c r="CX49" s="718"/>
      <c r="CY49" s="747"/>
      <c r="CZ49" s="739">
        <v>100</v>
      </c>
      <c r="DA49" s="748"/>
      <c r="DB49" s="748"/>
      <c r="DC49" s="749"/>
      <c r="DD49" s="750">
        <v>5940592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6vcSzuOmHe+UQ8DlWj/pw8FxW1D4VGEGMjOr+TThLmZHoA1hYq7RveBYTrUkHvOyLbMPaoZS2mqV23vw6ZZWA==" saltValue="LOIZ+t2qoipo4RpnwIO8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55" zoomScaleNormal="55" zoomScaleSheetLayoutView="70" workbookViewId="0">
      <selection activeCell="AA78" sqref="AA78:AE7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8457</v>
      </c>
      <c r="R7" s="789"/>
      <c r="S7" s="789"/>
      <c r="T7" s="789"/>
      <c r="U7" s="789"/>
      <c r="V7" s="789">
        <v>7926</v>
      </c>
      <c r="W7" s="789"/>
      <c r="X7" s="789"/>
      <c r="Y7" s="789"/>
      <c r="Z7" s="789"/>
      <c r="AA7" s="789">
        <v>531</v>
      </c>
      <c r="AB7" s="789"/>
      <c r="AC7" s="789"/>
      <c r="AD7" s="789"/>
      <c r="AE7" s="790"/>
      <c r="AF7" s="791">
        <v>467</v>
      </c>
      <c r="AG7" s="792"/>
      <c r="AH7" s="792"/>
      <c r="AI7" s="792"/>
      <c r="AJ7" s="793"/>
      <c r="AK7" s="794">
        <v>278</v>
      </c>
      <c r="AL7" s="795"/>
      <c r="AM7" s="795"/>
      <c r="AN7" s="795"/>
      <c r="AO7" s="795"/>
      <c r="AP7" s="795">
        <v>5390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8457</v>
      </c>
      <c r="R23" s="829"/>
      <c r="S23" s="829"/>
      <c r="T23" s="829"/>
      <c r="U23" s="829"/>
      <c r="V23" s="829">
        <v>7926</v>
      </c>
      <c r="W23" s="829"/>
      <c r="X23" s="829"/>
      <c r="Y23" s="829"/>
      <c r="Z23" s="829"/>
      <c r="AA23" s="829">
        <v>531</v>
      </c>
      <c r="AB23" s="829"/>
      <c r="AC23" s="829"/>
      <c r="AD23" s="829"/>
      <c r="AE23" s="830"/>
      <c r="AF23" s="831">
        <v>467</v>
      </c>
      <c r="AG23" s="829"/>
      <c r="AH23" s="829"/>
      <c r="AI23" s="829"/>
      <c r="AJ23" s="832"/>
      <c r="AK23" s="833"/>
      <c r="AL23" s="834"/>
      <c r="AM23" s="834"/>
      <c r="AN23" s="834"/>
      <c r="AO23" s="834"/>
      <c r="AP23" s="829">
        <v>5390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2512</v>
      </c>
      <c r="R28" s="859"/>
      <c r="S28" s="859"/>
      <c r="T28" s="859"/>
      <c r="U28" s="859"/>
      <c r="V28" s="859">
        <v>2466</v>
      </c>
      <c r="W28" s="859"/>
      <c r="X28" s="859"/>
      <c r="Y28" s="859"/>
      <c r="Z28" s="859"/>
      <c r="AA28" s="859">
        <v>46</v>
      </c>
      <c r="AB28" s="859"/>
      <c r="AC28" s="859"/>
      <c r="AD28" s="859"/>
      <c r="AE28" s="860"/>
      <c r="AF28" s="861">
        <v>46</v>
      </c>
      <c r="AG28" s="859"/>
      <c r="AH28" s="859"/>
      <c r="AI28" s="859"/>
      <c r="AJ28" s="862"/>
      <c r="AK28" s="863">
        <v>168</v>
      </c>
      <c r="AL28" s="864"/>
      <c r="AM28" s="864"/>
      <c r="AN28" s="864"/>
      <c r="AO28" s="864"/>
      <c r="AP28" s="864" t="s">
        <v>548</v>
      </c>
      <c r="AQ28" s="864"/>
      <c r="AR28" s="864"/>
      <c r="AS28" s="864"/>
      <c r="AT28" s="864"/>
      <c r="AU28" s="864" t="s">
        <v>549</v>
      </c>
      <c r="AV28" s="864"/>
      <c r="AW28" s="864"/>
      <c r="AX28" s="864"/>
      <c r="AY28" s="864"/>
      <c r="AZ28" s="865" t="s">
        <v>549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1953</v>
      </c>
      <c r="R29" s="820"/>
      <c r="S29" s="820"/>
      <c r="T29" s="820"/>
      <c r="U29" s="820"/>
      <c r="V29" s="820">
        <v>1900</v>
      </c>
      <c r="W29" s="820"/>
      <c r="X29" s="820"/>
      <c r="Y29" s="820"/>
      <c r="Z29" s="820"/>
      <c r="AA29" s="820">
        <v>54</v>
      </c>
      <c r="AB29" s="820"/>
      <c r="AC29" s="820"/>
      <c r="AD29" s="820"/>
      <c r="AE29" s="821"/>
      <c r="AF29" s="822">
        <v>54</v>
      </c>
      <c r="AG29" s="823"/>
      <c r="AH29" s="823"/>
      <c r="AI29" s="823"/>
      <c r="AJ29" s="824"/>
      <c r="AK29" s="870">
        <v>317</v>
      </c>
      <c r="AL29" s="866"/>
      <c r="AM29" s="866"/>
      <c r="AN29" s="866"/>
      <c r="AO29" s="866"/>
      <c r="AP29" s="866" t="s">
        <v>549</v>
      </c>
      <c r="AQ29" s="866"/>
      <c r="AR29" s="866"/>
      <c r="AS29" s="866"/>
      <c r="AT29" s="866"/>
      <c r="AU29" s="866" t="s">
        <v>549</v>
      </c>
      <c r="AV29" s="866"/>
      <c r="AW29" s="866"/>
      <c r="AX29" s="866"/>
      <c r="AY29" s="866"/>
      <c r="AZ29" s="867" t="s">
        <v>549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302</v>
      </c>
      <c r="R30" s="820"/>
      <c r="S30" s="820"/>
      <c r="T30" s="820"/>
      <c r="U30" s="820"/>
      <c r="V30" s="820">
        <v>301</v>
      </c>
      <c r="W30" s="820"/>
      <c r="X30" s="820"/>
      <c r="Y30" s="820"/>
      <c r="Z30" s="820"/>
      <c r="AA30" s="820">
        <v>2</v>
      </c>
      <c r="AB30" s="820"/>
      <c r="AC30" s="820"/>
      <c r="AD30" s="820"/>
      <c r="AE30" s="821"/>
      <c r="AF30" s="822">
        <v>2</v>
      </c>
      <c r="AG30" s="823"/>
      <c r="AH30" s="823"/>
      <c r="AI30" s="823"/>
      <c r="AJ30" s="824"/>
      <c r="AK30" s="870">
        <v>57</v>
      </c>
      <c r="AL30" s="866"/>
      <c r="AM30" s="866"/>
      <c r="AN30" s="866"/>
      <c r="AO30" s="866"/>
      <c r="AP30" s="866" t="s">
        <v>549</v>
      </c>
      <c r="AQ30" s="866"/>
      <c r="AR30" s="866"/>
      <c r="AS30" s="866"/>
      <c r="AT30" s="866"/>
      <c r="AU30" s="866" t="s">
        <v>549</v>
      </c>
      <c r="AV30" s="866"/>
      <c r="AW30" s="866"/>
      <c r="AX30" s="866"/>
      <c r="AY30" s="866"/>
      <c r="AZ30" s="867" t="s">
        <v>549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403</v>
      </c>
      <c r="R31" s="820"/>
      <c r="S31" s="820"/>
      <c r="T31" s="820"/>
      <c r="U31" s="820"/>
      <c r="V31" s="820">
        <v>421</v>
      </c>
      <c r="W31" s="820"/>
      <c r="X31" s="820"/>
      <c r="Y31" s="820"/>
      <c r="Z31" s="820"/>
      <c r="AA31" s="820">
        <v>-18</v>
      </c>
      <c r="AB31" s="820"/>
      <c r="AC31" s="820"/>
      <c r="AD31" s="820"/>
      <c r="AE31" s="821"/>
      <c r="AF31" s="822">
        <v>428</v>
      </c>
      <c r="AG31" s="823"/>
      <c r="AH31" s="823"/>
      <c r="AI31" s="823"/>
      <c r="AJ31" s="824"/>
      <c r="AK31" s="870" t="s">
        <v>549</v>
      </c>
      <c r="AL31" s="866"/>
      <c r="AM31" s="866"/>
      <c r="AN31" s="866"/>
      <c r="AO31" s="866"/>
      <c r="AP31" s="866">
        <v>1069</v>
      </c>
      <c r="AQ31" s="866"/>
      <c r="AR31" s="866"/>
      <c r="AS31" s="866"/>
      <c r="AT31" s="866"/>
      <c r="AU31" s="866">
        <v>27</v>
      </c>
      <c r="AV31" s="866"/>
      <c r="AW31" s="866"/>
      <c r="AX31" s="866"/>
      <c r="AY31" s="866"/>
      <c r="AZ31" s="867" t="s">
        <v>549</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482</v>
      </c>
      <c r="R32" s="820"/>
      <c r="S32" s="820"/>
      <c r="T32" s="820"/>
      <c r="U32" s="820"/>
      <c r="V32" s="820">
        <v>469</v>
      </c>
      <c r="W32" s="820"/>
      <c r="X32" s="820"/>
      <c r="Y32" s="820"/>
      <c r="Z32" s="820"/>
      <c r="AA32" s="820">
        <v>13</v>
      </c>
      <c r="AB32" s="820"/>
      <c r="AC32" s="820"/>
      <c r="AD32" s="820"/>
      <c r="AE32" s="821"/>
      <c r="AF32" s="822">
        <v>141</v>
      </c>
      <c r="AG32" s="823"/>
      <c r="AH32" s="823"/>
      <c r="AI32" s="823"/>
      <c r="AJ32" s="824"/>
      <c r="AK32" s="870" t="s">
        <v>549</v>
      </c>
      <c r="AL32" s="866"/>
      <c r="AM32" s="866"/>
      <c r="AN32" s="866"/>
      <c r="AO32" s="866"/>
      <c r="AP32" s="866">
        <v>2370</v>
      </c>
      <c r="AQ32" s="866"/>
      <c r="AR32" s="866"/>
      <c r="AS32" s="866"/>
      <c r="AT32" s="866"/>
      <c r="AU32" s="866">
        <v>1024</v>
      </c>
      <c r="AV32" s="866"/>
      <c r="AW32" s="866"/>
      <c r="AX32" s="866"/>
      <c r="AY32" s="866"/>
      <c r="AZ32" s="867" t="s">
        <v>549</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670</v>
      </c>
      <c r="AG63" s="880"/>
      <c r="AH63" s="880"/>
      <c r="AI63" s="880"/>
      <c r="AJ63" s="881"/>
      <c r="AK63" s="882"/>
      <c r="AL63" s="877"/>
      <c r="AM63" s="877"/>
      <c r="AN63" s="877"/>
      <c r="AO63" s="877"/>
      <c r="AP63" s="880">
        <v>3439</v>
      </c>
      <c r="AQ63" s="880"/>
      <c r="AR63" s="880"/>
      <c r="AS63" s="880"/>
      <c r="AT63" s="880"/>
      <c r="AU63" s="880">
        <v>1051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550</v>
      </c>
      <c r="C68" s="906"/>
      <c r="D68" s="906"/>
      <c r="E68" s="906"/>
      <c r="F68" s="906"/>
      <c r="G68" s="906"/>
      <c r="H68" s="906"/>
      <c r="I68" s="906"/>
      <c r="J68" s="906"/>
      <c r="K68" s="906"/>
      <c r="L68" s="906"/>
      <c r="M68" s="906"/>
      <c r="N68" s="906"/>
      <c r="O68" s="906"/>
      <c r="P68" s="907"/>
      <c r="Q68" s="908">
        <v>2562</v>
      </c>
      <c r="R68" s="902"/>
      <c r="S68" s="902"/>
      <c r="T68" s="902"/>
      <c r="U68" s="902"/>
      <c r="V68" s="902">
        <v>2538</v>
      </c>
      <c r="W68" s="902"/>
      <c r="X68" s="902"/>
      <c r="Y68" s="902"/>
      <c r="Z68" s="902"/>
      <c r="AA68" s="902">
        <v>24</v>
      </c>
      <c r="AB68" s="902"/>
      <c r="AC68" s="902"/>
      <c r="AD68" s="902"/>
      <c r="AE68" s="902"/>
      <c r="AF68" s="902">
        <v>24</v>
      </c>
      <c r="AG68" s="902"/>
      <c r="AH68" s="902"/>
      <c r="AI68" s="902"/>
      <c r="AJ68" s="902"/>
      <c r="AK68" s="902" t="s">
        <v>549</v>
      </c>
      <c r="AL68" s="902"/>
      <c r="AM68" s="902"/>
      <c r="AN68" s="902"/>
      <c r="AO68" s="902"/>
      <c r="AP68" s="902" t="s">
        <v>551</v>
      </c>
      <c r="AQ68" s="902"/>
      <c r="AR68" s="902"/>
      <c r="AS68" s="902"/>
      <c r="AT68" s="902"/>
      <c r="AU68" s="902" t="s">
        <v>552</v>
      </c>
      <c r="AV68" s="902"/>
      <c r="AW68" s="902"/>
      <c r="AX68" s="902"/>
      <c r="AY68" s="902"/>
      <c r="AZ68" s="903" t="s">
        <v>553</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550</v>
      </c>
      <c r="C69" s="910"/>
      <c r="D69" s="910"/>
      <c r="E69" s="910"/>
      <c r="F69" s="910"/>
      <c r="G69" s="910"/>
      <c r="H69" s="910"/>
      <c r="I69" s="910"/>
      <c r="J69" s="910"/>
      <c r="K69" s="910"/>
      <c r="L69" s="910"/>
      <c r="M69" s="910"/>
      <c r="N69" s="910"/>
      <c r="O69" s="910"/>
      <c r="P69" s="911"/>
      <c r="Q69" s="912">
        <v>880773</v>
      </c>
      <c r="R69" s="866"/>
      <c r="S69" s="866"/>
      <c r="T69" s="866"/>
      <c r="U69" s="866"/>
      <c r="V69" s="866">
        <v>869976</v>
      </c>
      <c r="W69" s="866"/>
      <c r="X69" s="866"/>
      <c r="Y69" s="866"/>
      <c r="Z69" s="866"/>
      <c r="AA69" s="866">
        <v>10796</v>
      </c>
      <c r="AB69" s="866"/>
      <c r="AC69" s="866"/>
      <c r="AD69" s="866"/>
      <c r="AE69" s="866"/>
      <c r="AF69" s="866">
        <v>10571</v>
      </c>
      <c r="AG69" s="866"/>
      <c r="AH69" s="866"/>
      <c r="AI69" s="866"/>
      <c r="AJ69" s="866"/>
      <c r="AK69" s="866">
        <v>5498</v>
      </c>
      <c r="AL69" s="866"/>
      <c r="AM69" s="866"/>
      <c r="AN69" s="866"/>
      <c r="AO69" s="866"/>
      <c r="AP69" s="866" t="s">
        <v>549</v>
      </c>
      <c r="AQ69" s="866"/>
      <c r="AR69" s="866"/>
      <c r="AS69" s="866"/>
      <c r="AT69" s="866"/>
      <c r="AU69" s="866" t="s">
        <v>549</v>
      </c>
      <c r="AV69" s="866"/>
      <c r="AW69" s="866"/>
      <c r="AX69" s="866"/>
      <c r="AY69" s="866"/>
      <c r="AZ69" s="868" t="s">
        <v>554</v>
      </c>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555</v>
      </c>
      <c r="C70" s="910"/>
      <c r="D70" s="910"/>
      <c r="E70" s="910"/>
      <c r="F70" s="910"/>
      <c r="G70" s="910"/>
      <c r="H70" s="910"/>
      <c r="I70" s="910"/>
      <c r="J70" s="910"/>
      <c r="K70" s="910"/>
      <c r="L70" s="910"/>
      <c r="M70" s="910"/>
      <c r="N70" s="910"/>
      <c r="O70" s="910"/>
      <c r="P70" s="911"/>
      <c r="Q70" s="912">
        <v>23245</v>
      </c>
      <c r="R70" s="866"/>
      <c r="S70" s="866"/>
      <c r="T70" s="866"/>
      <c r="U70" s="866"/>
      <c r="V70" s="866">
        <v>14700</v>
      </c>
      <c r="W70" s="866"/>
      <c r="X70" s="866"/>
      <c r="Y70" s="866"/>
      <c r="Z70" s="866"/>
      <c r="AA70" s="866">
        <v>8545</v>
      </c>
      <c r="AB70" s="866"/>
      <c r="AC70" s="866"/>
      <c r="AD70" s="866"/>
      <c r="AE70" s="866"/>
      <c r="AF70" s="866">
        <v>8545</v>
      </c>
      <c r="AG70" s="866"/>
      <c r="AH70" s="866"/>
      <c r="AI70" s="866"/>
      <c r="AJ70" s="866"/>
      <c r="AK70" s="866">
        <v>21</v>
      </c>
      <c r="AL70" s="866"/>
      <c r="AM70" s="866"/>
      <c r="AN70" s="866"/>
      <c r="AO70" s="866"/>
      <c r="AP70" s="866" t="s">
        <v>556</v>
      </c>
      <c r="AQ70" s="866"/>
      <c r="AR70" s="866"/>
      <c r="AS70" s="866"/>
      <c r="AT70" s="866"/>
      <c r="AU70" s="866" t="s">
        <v>549</v>
      </c>
      <c r="AV70" s="866"/>
      <c r="AW70" s="866"/>
      <c r="AX70" s="866"/>
      <c r="AY70" s="866"/>
      <c r="AZ70" s="868" t="s">
        <v>557</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555</v>
      </c>
      <c r="C71" s="910"/>
      <c r="D71" s="910"/>
      <c r="E71" s="910"/>
      <c r="F71" s="910"/>
      <c r="G71" s="910"/>
      <c r="H71" s="910"/>
      <c r="I71" s="910"/>
      <c r="J71" s="910"/>
      <c r="K71" s="910"/>
      <c r="L71" s="910"/>
      <c r="M71" s="910"/>
      <c r="N71" s="910"/>
      <c r="O71" s="910"/>
      <c r="P71" s="911"/>
      <c r="Q71" s="912">
        <v>177</v>
      </c>
      <c r="R71" s="866"/>
      <c r="S71" s="866"/>
      <c r="T71" s="866"/>
      <c r="U71" s="866"/>
      <c r="V71" s="866">
        <v>101</v>
      </c>
      <c r="W71" s="866"/>
      <c r="X71" s="866"/>
      <c r="Y71" s="866"/>
      <c r="Z71" s="866"/>
      <c r="AA71" s="866">
        <v>77</v>
      </c>
      <c r="AB71" s="866"/>
      <c r="AC71" s="866"/>
      <c r="AD71" s="866"/>
      <c r="AE71" s="866"/>
      <c r="AF71" s="866">
        <v>77</v>
      </c>
      <c r="AG71" s="866"/>
      <c r="AH71" s="866"/>
      <c r="AI71" s="866"/>
      <c r="AJ71" s="866"/>
      <c r="AK71" s="866" t="s">
        <v>549</v>
      </c>
      <c r="AL71" s="866"/>
      <c r="AM71" s="866"/>
      <c r="AN71" s="866"/>
      <c r="AO71" s="866"/>
      <c r="AP71" s="866" t="s">
        <v>549</v>
      </c>
      <c r="AQ71" s="866"/>
      <c r="AR71" s="866"/>
      <c r="AS71" s="866"/>
      <c r="AT71" s="866"/>
      <c r="AU71" s="866" t="s">
        <v>549</v>
      </c>
      <c r="AV71" s="866"/>
      <c r="AW71" s="866"/>
      <c r="AX71" s="866"/>
      <c r="AY71" s="866"/>
      <c r="AZ71" s="868" t="s">
        <v>558</v>
      </c>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559</v>
      </c>
      <c r="C72" s="910"/>
      <c r="D72" s="910"/>
      <c r="E72" s="910"/>
      <c r="F72" s="910"/>
      <c r="G72" s="910"/>
      <c r="H72" s="910"/>
      <c r="I72" s="910"/>
      <c r="J72" s="910"/>
      <c r="K72" s="910"/>
      <c r="L72" s="910"/>
      <c r="M72" s="910"/>
      <c r="N72" s="910"/>
      <c r="O72" s="910"/>
      <c r="P72" s="911"/>
      <c r="Q72" s="912">
        <v>289</v>
      </c>
      <c r="R72" s="866"/>
      <c r="S72" s="866"/>
      <c r="T72" s="866"/>
      <c r="U72" s="866"/>
      <c r="V72" s="866">
        <v>262</v>
      </c>
      <c r="W72" s="866"/>
      <c r="X72" s="866"/>
      <c r="Y72" s="866"/>
      <c r="Z72" s="866"/>
      <c r="AA72" s="866">
        <v>26</v>
      </c>
      <c r="AB72" s="866"/>
      <c r="AC72" s="866"/>
      <c r="AD72" s="866"/>
      <c r="AE72" s="866"/>
      <c r="AF72" s="866">
        <v>26</v>
      </c>
      <c r="AG72" s="866"/>
      <c r="AH72" s="866"/>
      <c r="AI72" s="866"/>
      <c r="AJ72" s="866"/>
      <c r="AK72" s="866">
        <v>4</v>
      </c>
      <c r="AL72" s="866"/>
      <c r="AM72" s="866"/>
      <c r="AN72" s="866"/>
      <c r="AO72" s="866"/>
      <c r="AP72" s="866" t="s">
        <v>549</v>
      </c>
      <c r="AQ72" s="866"/>
      <c r="AR72" s="866"/>
      <c r="AS72" s="866"/>
      <c r="AT72" s="866"/>
      <c r="AU72" s="866" t="s">
        <v>549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560</v>
      </c>
      <c r="C73" s="910"/>
      <c r="D73" s="910"/>
      <c r="E73" s="910"/>
      <c r="F73" s="910"/>
      <c r="G73" s="910"/>
      <c r="H73" s="910"/>
      <c r="I73" s="910"/>
      <c r="J73" s="910"/>
      <c r="K73" s="910"/>
      <c r="L73" s="910"/>
      <c r="M73" s="910"/>
      <c r="N73" s="910"/>
      <c r="O73" s="910"/>
      <c r="P73" s="911"/>
      <c r="Q73" s="912">
        <v>5570</v>
      </c>
      <c r="R73" s="866"/>
      <c r="S73" s="866"/>
      <c r="T73" s="866"/>
      <c r="U73" s="866"/>
      <c r="V73" s="866">
        <v>5353</v>
      </c>
      <c r="W73" s="866"/>
      <c r="X73" s="866"/>
      <c r="Y73" s="866"/>
      <c r="Z73" s="866"/>
      <c r="AA73" s="866">
        <v>217</v>
      </c>
      <c r="AB73" s="866"/>
      <c r="AC73" s="866"/>
      <c r="AD73" s="866"/>
      <c r="AE73" s="866"/>
      <c r="AF73" s="866">
        <v>177</v>
      </c>
      <c r="AG73" s="866"/>
      <c r="AH73" s="866"/>
      <c r="AI73" s="866"/>
      <c r="AJ73" s="866"/>
      <c r="AK73" s="866" t="s">
        <v>549</v>
      </c>
      <c r="AL73" s="866"/>
      <c r="AM73" s="866"/>
      <c r="AN73" s="866"/>
      <c r="AO73" s="866"/>
      <c r="AP73" s="866">
        <v>1600</v>
      </c>
      <c r="AQ73" s="866"/>
      <c r="AR73" s="866"/>
      <c r="AS73" s="866"/>
      <c r="AT73" s="866"/>
      <c r="AU73" s="866">
        <v>1432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561</v>
      </c>
      <c r="C74" s="910"/>
      <c r="D74" s="910"/>
      <c r="E74" s="910"/>
      <c r="F74" s="910"/>
      <c r="G74" s="910"/>
      <c r="H74" s="910"/>
      <c r="I74" s="910"/>
      <c r="J74" s="910"/>
      <c r="K74" s="910"/>
      <c r="L74" s="910"/>
      <c r="M74" s="910"/>
      <c r="N74" s="910"/>
      <c r="O74" s="910"/>
      <c r="P74" s="911"/>
      <c r="Q74" s="912">
        <v>71</v>
      </c>
      <c r="R74" s="866"/>
      <c r="S74" s="866"/>
      <c r="T74" s="866"/>
      <c r="U74" s="866"/>
      <c r="V74" s="866">
        <v>64</v>
      </c>
      <c r="W74" s="866"/>
      <c r="X74" s="866"/>
      <c r="Y74" s="866"/>
      <c r="Z74" s="866"/>
      <c r="AA74" s="866">
        <v>7</v>
      </c>
      <c r="AB74" s="866"/>
      <c r="AC74" s="866"/>
      <c r="AD74" s="866"/>
      <c r="AE74" s="866"/>
      <c r="AF74" s="866">
        <v>7</v>
      </c>
      <c r="AG74" s="866"/>
      <c r="AH74" s="866"/>
      <c r="AI74" s="866"/>
      <c r="AJ74" s="866"/>
      <c r="AK74" s="866" t="s">
        <v>549</v>
      </c>
      <c r="AL74" s="866"/>
      <c r="AM74" s="866"/>
      <c r="AN74" s="866"/>
      <c r="AO74" s="866"/>
      <c r="AP74" s="866" t="s">
        <v>549</v>
      </c>
      <c r="AQ74" s="866"/>
      <c r="AR74" s="866"/>
      <c r="AS74" s="866"/>
      <c r="AT74" s="866"/>
      <c r="AU74" s="866" t="s">
        <v>549</v>
      </c>
      <c r="AV74" s="866"/>
      <c r="AW74" s="866"/>
      <c r="AX74" s="866"/>
      <c r="AY74" s="866"/>
      <c r="AZ74" s="868" t="s">
        <v>562</v>
      </c>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561</v>
      </c>
      <c r="C75" s="910"/>
      <c r="D75" s="910"/>
      <c r="E75" s="910"/>
      <c r="F75" s="910"/>
      <c r="G75" s="910"/>
      <c r="H75" s="910"/>
      <c r="I75" s="910"/>
      <c r="J75" s="910"/>
      <c r="K75" s="910"/>
      <c r="L75" s="910"/>
      <c r="M75" s="910"/>
      <c r="N75" s="910"/>
      <c r="O75" s="910"/>
      <c r="P75" s="911"/>
      <c r="Q75" s="912">
        <v>255</v>
      </c>
      <c r="R75" s="866"/>
      <c r="S75" s="866"/>
      <c r="T75" s="866"/>
      <c r="U75" s="866"/>
      <c r="V75" s="866">
        <v>223</v>
      </c>
      <c r="W75" s="866"/>
      <c r="X75" s="866"/>
      <c r="Y75" s="866"/>
      <c r="Z75" s="866"/>
      <c r="AA75" s="866">
        <v>32</v>
      </c>
      <c r="AB75" s="866"/>
      <c r="AC75" s="866"/>
      <c r="AD75" s="866"/>
      <c r="AE75" s="866"/>
      <c r="AF75" s="866">
        <v>32</v>
      </c>
      <c r="AG75" s="866"/>
      <c r="AH75" s="866"/>
      <c r="AI75" s="866"/>
      <c r="AJ75" s="866"/>
      <c r="AK75" s="866" t="s">
        <v>566</v>
      </c>
      <c r="AL75" s="866"/>
      <c r="AM75" s="866"/>
      <c r="AN75" s="866"/>
      <c r="AO75" s="866"/>
      <c r="AP75" s="866">
        <v>1515</v>
      </c>
      <c r="AQ75" s="866"/>
      <c r="AR75" s="866"/>
      <c r="AS75" s="866"/>
      <c r="AT75" s="866"/>
      <c r="AU75" s="866" t="s">
        <v>549</v>
      </c>
      <c r="AV75" s="866"/>
      <c r="AW75" s="866"/>
      <c r="AX75" s="866"/>
      <c r="AY75" s="866"/>
      <c r="AZ75" s="868" t="s">
        <v>563</v>
      </c>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561</v>
      </c>
      <c r="C76" s="910"/>
      <c r="D76" s="910"/>
      <c r="E76" s="910"/>
      <c r="F76" s="910"/>
      <c r="G76" s="910"/>
      <c r="H76" s="910"/>
      <c r="I76" s="910"/>
      <c r="J76" s="910"/>
      <c r="K76" s="910"/>
      <c r="L76" s="910"/>
      <c r="M76" s="910"/>
      <c r="N76" s="910"/>
      <c r="O76" s="910"/>
      <c r="P76" s="911"/>
      <c r="Q76" s="912">
        <v>74</v>
      </c>
      <c r="R76" s="866"/>
      <c r="S76" s="866"/>
      <c r="T76" s="866"/>
      <c r="U76" s="866"/>
      <c r="V76" s="866">
        <v>63</v>
      </c>
      <c r="W76" s="866"/>
      <c r="X76" s="866"/>
      <c r="Y76" s="866"/>
      <c r="Z76" s="866"/>
      <c r="AA76" s="866">
        <v>12</v>
      </c>
      <c r="AB76" s="866"/>
      <c r="AC76" s="866"/>
      <c r="AD76" s="866"/>
      <c r="AE76" s="866"/>
      <c r="AF76" s="866">
        <v>12</v>
      </c>
      <c r="AG76" s="866"/>
      <c r="AH76" s="866"/>
      <c r="AI76" s="866"/>
      <c r="AJ76" s="866"/>
      <c r="AK76" s="866" t="s">
        <v>567</v>
      </c>
      <c r="AL76" s="866"/>
      <c r="AM76" s="866"/>
      <c r="AN76" s="866"/>
      <c r="AO76" s="866"/>
      <c r="AP76" s="866" t="s">
        <v>549</v>
      </c>
      <c r="AQ76" s="866"/>
      <c r="AR76" s="866"/>
      <c r="AS76" s="866"/>
      <c r="AT76" s="866"/>
      <c r="AU76" s="866" t="s">
        <v>549</v>
      </c>
      <c r="AV76" s="866"/>
      <c r="AW76" s="866"/>
      <c r="AX76" s="866"/>
      <c r="AY76" s="866"/>
      <c r="AZ76" s="868" t="s">
        <v>564</v>
      </c>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561</v>
      </c>
      <c r="C77" s="910"/>
      <c r="D77" s="910"/>
      <c r="E77" s="910"/>
      <c r="F77" s="910"/>
      <c r="G77" s="910"/>
      <c r="H77" s="910"/>
      <c r="I77" s="910"/>
      <c r="J77" s="910"/>
      <c r="K77" s="910"/>
      <c r="L77" s="910"/>
      <c r="M77" s="910"/>
      <c r="N77" s="910"/>
      <c r="O77" s="910"/>
      <c r="P77" s="911"/>
      <c r="Q77" s="912">
        <v>1</v>
      </c>
      <c r="R77" s="866"/>
      <c r="S77" s="866"/>
      <c r="T77" s="866"/>
      <c r="U77" s="866"/>
      <c r="V77" s="866">
        <v>1</v>
      </c>
      <c r="W77" s="866"/>
      <c r="X77" s="866"/>
      <c r="Y77" s="866"/>
      <c r="Z77" s="866"/>
      <c r="AA77" s="866" t="s">
        <v>549</v>
      </c>
      <c r="AB77" s="866"/>
      <c r="AC77" s="866"/>
      <c r="AD77" s="866"/>
      <c r="AE77" s="866"/>
      <c r="AF77" s="866" t="s">
        <v>568</v>
      </c>
      <c r="AG77" s="866"/>
      <c r="AH77" s="866"/>
      <c r="AI77" s="866"/>
      <c r="AJ77" s="866"/>
      <c r="AK77" s="866" t="s">
        <v>549</v>
      </c>
      <c r="AL77" s="866"/>
      <c r="AM77" s="866"/>
      <c r="AN77" s="866"/>
      <c r="AO77" s="866"/>
      <c r="AP77" s="866" t="s">
        <v>556</v>
      </c>
      <c r="AQ77" s="866"/>
      <c r="AR77" s="866"/>
      <c r="AS77" s="866"/>
      <c r="AT77" s="866"/>
      <c r="AU77" s="866" t="s">
        <v>549</v>
      </c>
      <c r="AV77" s="866"/>
      <c r="AW77" s="866"/>
      <c r="AX77" s="866"/>
      <c r="AY77" s="866"/>
      <c r="AZ77" s="868" t="s">
        <v>565</v>
      </c>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0"/>
      <c r="CI102" s="921"/>
      <c r="CJ102" s="921"/>
      <c r="CK102" s="921"/>
      <c r="CL102" s="922"/>
      <c r="CM102" s="920"/>
      <c r="CN102" s="921"/>
      <c r="CO102" s="921"/>
      <c r="CP102" s="921"/>
      <c r="CQ102" s="922"/>
      <c r="CR102" s="923"/>
      <c r="CS102" s="888"/>
      <c r="CT102" s="888"/>
      <c r="CU102" s="888"/>
      <c r="CV102" s="924"/>
      <c r="CW102" s="923"/>
      <c r="CX102" s="888"/>
      <c r="CY102" s="888"/>
      <c r="CZ102" s="888"/>
      <c r="DA102" s="924"/>
      <c r="DB102" s="923"/>
      <c r="DC102" s="888"/>
      <c r="DD102" s="888"/>
      <c r="DE102" s="888"/>
      <c r="DF102" s="924"/>
      <c r="DG102" s="923"/>
      <c r="DH102" s="888"/>
      <c r="DI102" s="888"/>
      <c r="DJ102" s="888"/>
      <c r="DK102" s="924"/>
      <c r="DL102" s="923"/>
      <c r="DM102" s="888"/>
      <c r="DN102" s="888"/>
      <c r="DO102" s="888"/>
      <c r="DP102" s="924"/>
      <c r="DQ102" s="923"/>
      <c r="DR102" s="888"/>
      <c r="DS102" s="888"/>
      <c r="DT102" s="888"/>
      <c r="DU102" s="924"/>
      <c r="DV102" s="825"/>
      <c r="DW102" s="826"/>
      <c r="DX102" s="826"/>
      <c r="DY102" s="826"/>
      <c r="DZ102" s="947"/>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8" t="s">
        <v>402</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9" t="s">
        <v>403</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0" t="s">
        <v>406</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407</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30" customFormat="1" ht="26.25" customHeight="1" x14ac:dyDescent="0.2">
      <c r="A109" s="945" t="s">
        <v>408</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409</v>
      </c>
      <c r="AB109" s="926"/>
      <c r="AC109" s="926"/>
      <c r="AD109" s="926"/>
      <c r="AE109" s="927"/>
      <c r="AF109" s="925" t="s">
        <v>410</v>
      </c>
      <c r="AG109" s="926"/>
      <c r="AH109" s="926"/>
      <c r="AI109" s="926"/>
      <c r="AJ109" s="927"/>
      <c r="AK109" s="925" t="s">
        <v>295</v>
      </c>
      <c r="AL109" s="926"/>
      <c r="AM109" s="926"/>
      <c r="AN109" s="926"/>
      <c r="AO109" s="927"/>
      <c r="AP109" s="925" t="s">
        <v>411</v>
      </c>
      <c r="AQ109" s="926"/>
      <c r="AR109" s="926"/>
      <c r="AS109" s="926"/>
      <c r="AT109" s="928"/>
      <c r="AU109" s="945" t="s">
        <v>408</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409</v>
      </c>
      <c r="BR109" s="926"/>
      <c r="BS109" s="926"/>
      <c r="BT109" s="926"/>
      <c r="BU109" s="927"/>
      <c r="BV109" s="925" t="s">
        <v>410</v>
      </c>
      <c r="BW109" s="926"/>
      <c r="BX109" s="926"/>
      <c r="BY109" s="926"/>
      <c r="BZ109" s="927"/>
      <c r="CA109" s="925" t="s">
        <v>295</v>
      </c>
      <c r="CB109" s="926"/>
      <c r="CC109" s="926"/>
      <c r="CD109" s="926"/>
      <c r="CE109" s="927"/>
      <c r="CF109" s="946" t="s">
        <v>411</v>
      </c>
      <c r="CG109" s="946"/>
      <c r="CH109" s="946"/>
      <c r="CI109" s="946"/>
      <c r="CJ109" s="946"/>
      <c r="CK109" s="925" t="s">
        <v>412</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409</v>
      </c>
      <c r="DH109" s="926"/>
      <c r="DI109" s="926"/>
      <c r="DJ109" s="926"/>
      <c r="DK109" s="927"/>
      <c r="DL109" s="925" t="s">
        <v>410</v>
      </c>
      <c r="DM109" s="926"/>
      <c r="DN109" s="926"/>
      <c r="DO109" s="926"/>
      <c r="DP109" s="927"/>
      <c r="DQ109" s="925" t="s">
        <v>295</v>
      </c>
      <c r="DR109" s="926"/>
      <c r="DS109" s="926"/>
      <c r="DT109" s="926"/>
      <c r="DU109" s="927"/>
      <c r="DV109" s="925" t="s">
        <v>411</v>
      </c>
      <c r="DW109" s="926"/>
      <c r="DX109" s="926"/>
      <c r="DY109" s="926"/>
      <c r="DZ109" s="928"/>
    </row>
    <row r="110" spans="1:131" s="230" customFormat="1" ht="26.25" customHeight="1" x14ac:dyDescent="0.2">
      <c r="A110" s="929" t="s">
        <v>413</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580741</v>
      </c>
      <c r="AB110" s="933"/>
      <c r="AC110" s="933"/>
      <c r="AD110" s="933"/>
      <c r="AE110" s="934"/>
      <c r="AF110" s="935">
        <v>626714</v>
      </c>
      <c r="AG110" s="933"/>
      <c r="AH110" s="933"/>
      <c r="AI110" s="933"/>
      <c r="AJ110" s="934"/>
      <c r="AK110" s="935">
        <v>615444</v>
      </c>
      <c r="AL110" s="933"/>
      <c r="AM110" s="933"/>
      <c r="AN110" s="933"/>
      <c r="AO110" s="934"/>
      <c r="AP110" s="936">
        <v>12.4</v>
      </c>
      <c r="AQ110" s="937"/>
      <c r="AR110" s="937"/>
      <c r="AS110" s="937"/>
      <c r="AT110" s="938"/>
      <c r="AU110" s="939" t="s">
        <v>69</v>
      </c>
      <c r="AV110" s="940"/>
      <c r="AW110" s="940"/>
      <c r="AX110" s="940"/>
      <c r="AY110" s="940"/>
      <c r="AZ110" s="962" t="s">
        <v>414</v>
      </c>
      <c r="BA110" s="930"/>
      <c r="BB110" s="930"/>
      <c r="BC110" s="930"/>
      <c r="BD110" s="930"/>
      <c r="BE110" s="930"/>
      <c r="BF110" s="930"/>
      <c r="BG110" s="930"/>
      <c r="BH110" s="930"/>
      <c r="BI110" s="930"/>
      <c r="BJ110" s="930"/>
      <c r="BK110" s="930"/>
      <c r="BL110" s="930"/>
      <c r="BM110" s="930"/>
      <c r="BN110" s="930"/>
      <c r="BO110" s="930"/>
      <c r="BP110" s="931"/>
      <c r="BQ110" s="963">
        <v>6126176</v>
      </c>
      <c r="BR110" s="964"/>
      <c r="BS110" s="964"/>
      <c r="BT110" s="964"/>
      <c r="BU110" s="964"/>
      <c r="BV110" s="964">
        <v>5774930</v>
      </c>
      <c r="BW110" s="964"/>
      <c r="BX110" s="964"/>
      <c r="BY110" s="964"/>
      <c r="BZ110" s="964"/>
      <c r="CA110" s="964">
        <v>5389665</v>
      </c>
      <c r="CB110" s="964"/>
      <c r="CC110" s="964"/>
      <c r="CD110" s="964"/>
      <c r="CE110" s="964"/>
      <c r="CF110" s="977">
        <v>109</v>
      </c>
      <c r="CG110" s="978"/>
      <c r="CH110" s="978"/>
      <c r="CI110" s="978"/>
      <c r="CJ110" s="978"/>
      <c r="CK110" s="979" t="s">
        <v>415</v>
      </c>
      <c r="CL110" s="980"/>
      <c r="CM110" s="962" t="s">
        <v>416</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t="s">
        <v>122</v>
      </c>
      <c r="DH110" s="964"/>
      <c r="DI110" s="964"/>
      <c r="DJ110" s="964"/>
      <c r="DK110" s="964"/>
      <c r="DL110" s="964" t="s">
        <v>122</v>
      </c>
      <c r="DM110" s="964"/>
      <c r="DN110" s="964"/>
      <c r="DO110" s="964"/>
      <c r="DP110" s="964"/>
      <c r="DQ110" s="964" t="s">
        <v>122</v>
      </c>
      <c r="DR110" s="964"/>
      <c r="DS110" s="964"/>
      <c r="DT110" s="964"/>
      <c r="DU110" s="964"/>
      <c r="DV110" s="965" t="s">
        <v>122</v>
      </c>
      <c r="DW110" s="965"/>
      <c r="DX110" s="965"/>
      <c r="DY110" s="965"/>
      <c r="DZ110" s="966"/>
    </row>
    <row r="111" spans="1:131" s="230" customFormat="1" ht="26.25" customHeight="1" x14ac:dyDescent="0.2">
      <c r="A111" s="967" t="s">
        <v>417</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122</v>
      </c>
      <c r="AB111" s="971"/>
      <c r="AC111" s="971"/>
      <c r="AD111" s="971"/>
      <c r="AE111" s="972"/>
      <c r="AF111" s="973" t="s">
        <v>122</v>
      </c>
      <c r="AG111" s="971"/>
      <c r="AH111" s="971"/>
      <c r="AI111" s="971"/>
      <c r="AJ111" s="972"/>
      <c r="AK111" s="973" t="s">
        <v>122</v>
      </c>
      <c r="AL111" s="971"/>
      <c r="AM111" s="971"/>
      <c r="AN111" s="971"/>
      <c r="AO111" s="972"/>
      <c r="AP111" s="974" t="s">
        <v>122</v>
      </c>
      <c r="AQ111" s="975"/>
      <c r="AR111" s="975"/>
      <c r="AS111" s="975"/>
      <c r="AT111" s="976"/>
      <c r="AU111" s="941"/>
      <c r="AV111" s="942"/>
      <c r="AW111" s="942"/>
      <c r="AX111" s="942"/>
      <c r="AY111" s="942"/>
      <c r="AZ111" s="955" t="s">
        <v>418</v>
      </c>
      <c r="BA111" s="956"/>
      <c r="BB111" s="956"/>
      <c r="BC111" s="956"/>
      <c r="BD111" s="956"/>
      <c r="BE111" s="956"/>
      <c r="BF111" s="956"/>
      <c r="BG111" s="956"/>
      <c r="BH111" s="956"/>
      <c r="BI111" s="956"/>
      <c r="BJ111" s="956"/>
      <c r="BK111" s="956"/>
      <c r="BL111" s="956"/>
      <c r="BM111" s="956"/>
      <c r="BN111" s="956"/>
      <c r="BO111" s="956"/>
      <c r="BP111" s="957"/>
      <c r="BQ111" s="958" t="s">
        <v>122</v>
      </c>
      <c r="BR111" s="959"/>
      <c r="BS111" s="959"/>
      <c r="BT111" s="959"/>
      <c r="BU111" s="959"/>
      <c r="BV111" s="959" t="s">
        <v>122</v>
      </c>
      <c r="BW111" s="959"/>
      <c r="BX111" s="959"/>
      <c r="BY111" s="959"/>
      <c r="BZ111" s="959"/>
      <c r="CA111" s="959" t="s">
        <v>122</v>
      </c>
      <c r="CB111" s="959"/>
      <c r="CC111" s="959"/>
      <c r="CD111" s="959"/>
      <c r="CE111" s="959"/>
      <c r="CF111" s="953" t="s">
        <v>122</v>
      </c>
      <c r="CG111" s="954"/>
      <c r="CH111" s="954"/>
      <c r="CI111" s="954"/>
      <c r="CJ111" s="954"/>
      <c r="CK111" s="981"/>
      <c r="CL111" s="982"/>
      <c r="CM111" s="955" t="s">
        <v>419</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122</v>
      </c>
      <c r="DH111" s="959"/>
      <c r="DI111" s="959"/>
      <c r="DJ111" s="959"/>
      <c r="DK111" s="959"/>
      <c r="DL111" s="959" t="s">
        <v>122</v>
      </c>
      <c r="DM111" s="959"/>
      <c r="DN111" s="959"/>
      <c r="DO111" s="959"/>
      <c r="DP111" s="959"/>
      <c r="DQ111" s="959" t="s">
        <v>122</v>
      </c>
      <c r="DR111" s="959"/>
      <c r="DS111" s="959"/>
      <c r="DT111" s="959"/>
      <c r="DU111" s="959"/>
      <c r="DV111" s="960" t="s">
        <v>122</v>
      </c>
      <c r="DW111" s="960"/>
      <c r="DX111" s="960"/>
      <c r="DY111" s="960"/>
      <c r="DZ111" s="961"/>
    </row>
    <row r="112" spans="1:131" s="230" customFormat="1" ht="26.25" customHeight="1" x14ac:dyDescent="0.2">
      <c r="A112" s="985" t="s">
        <v>420</v>
      </c>
      <c r="B112" s="986"/>
      <c r="C112" s="956" t="s">
        <v>421</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122</v>
      </c>
      <c r="AB112" s="992"/>
      <c r="AC112" s="992"/>
      <c r="AD112" s="992"/>
      <c r="AE112" s="993"/>
      <c r="AF112" s="994" t="s">
        <v>122</v>
      </c>
      <c r="AG112" s="992"/>
      <c r="AH112" s="992"/>
      <c r="AI112" s="992"/>
      <c r="AJ112" s="993"/>
      <c r="AK112" s="994" t="s">
        <v>122</v>
      </c>
      <c r="AL112" s="992"/>
      <c r="AM112" s="992"/>
      <c r="AN112" s="992"/>
      <c r="AO112" s="993"/>
      <c r="AP112" s="995" t="s">
        <v>122</v>
      </c>
      <c r="AQ112" s="996"/>
      <c r="AR112" s="996"/>
      <c r="AS112" s="996"/>
      <c r="AT112" s="997"/>
      <c r="AU112" s="941"/>
      <c r="AV112" s="942"/>
      <c r="AW112" s="942"/>
      <c r="AX112" s="942"/>
      <c r="AY112" s="942"/>
      <c r="AZ112" s="955" t="s">
        <v>422</v>
      </c>
      <c r="BA112" s="956"/>
      <c r="BB112" s="956"/>
      <c r="BC112" s="956"/>
      <c r="BD112" s="956"/>
      <c r="BE112" s="956"/>
      <c r="BF112" s="956"/>
      <c r="BG112" s="956"/>
      <c r="BH112" s="956"/>
      <c r="BI112" s="956"/>
      <c r="BJ112" s="956"/>
      <c r="BK112" s="956"/>
      <c r="BL112" s="956"/>
      <c r="BM112" s="956"/>
      <c r="BN112" s="956"/>
      <c r="BO112" s="956"/>
      <c r="BP112" s="957"/>
      <c r="BQ112" s="958">
        <v>1101101</v>
      </c>
      <c r="BR112" s="959"/>
      <c r="BS112" s="959"/>
      <c r="BT112" s="959"/>
      <c r="BU112" s="959"/>
      <c r="BV112" s="959">
        <v>860977</v>
      </c>
      <c r="BW112" s="959"/>
      <c r="BX112" s="959"/>
      <c r="BY112" s="959"/>
      <c r="BZ112" s="959"/>
      <c r="CA112" s="959">
        <v>1050691</v>
      </c>
      <c r="CB112" s="959"/>
      <c r="CC112" s="959"/>
      <c r="CD112" s="959"/>
      <c r="CE112" s="959"/>
      <c r="CF112" s="953">
        <v>21.2</v>
      </c>
      <c r="CG112" s="954"/>
      <c r="CH112" s="954"/>
      <c r="CI112" s="954"/>
      <c r="CJ112" s="954"/>
      <c r="CK112" s="981"/>
      <c r="CL112" s="982"/>
      <c r="CM112" s="955" t="s">
        <v>423</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122</v>
      </c>
      <c r="DH112" s="959"/>
      <c r="DI112" s="959"/>
      <c r="DJ112" s="959"/>
      <c r="DK112" s="959"/>
      <c r="DL112" s="959" t="s">
        <v>122</v>
      </c>
      <c r="DM112" s="959"/>
      <c r="DN112" s="959"/>
      <c r="DO112" s="959"/>
      <c r="DP112" s="959"/>
      <c r="DQ112" s="959" t="s">
        <v>122</v>
      </c>
      <c r="DR112" s="959"/>
      <c r="DS112" s="959"/>
      <c r="DT112" s="959"/>
      <c r="DU112" s="959"/>
      <c r="DV112" s="960" t="s">
        <v>122</v>
      </c>
      <c r="DW112" s="960"/>
      <c r="DX112" s="960"/>
      <c r="DY112" s="960"/>
      <c r="DZ112" s="961"/>
    </row>
    <row r="113" spans="1:130" s="230" customFormat="1" ht="26.25" customHeight="1" x14ac:dyDescent="0.2">
      <c r="A113" s="987"/>
      <c r="B113" s="988"/>
      <c r="C113" s="956" t="s">
        <v>424</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70813</v>
      </c>
      <c r="AB113" s="971"/>
      <c r="AC113" s="971"/>
      <c r="AD113" s="971"/>
      <c r="AE113" s="972"/>
      <c r="AF113" s="973">
        <v>57862</v>
      </c>
      <c r="AG113" s="971"/>
      <c r="AH113" s="971"/>
      <c r="AI113" s="971"/>
      <c r="AJ113" s="972"/>
      <c r="AK113" s="973">
        <v>110629</v>
      </c>
      <c r="AL113" s="971"/>
      <c r="AM113" s="971"/>
      <c r="AN113" s="971"/>
      <c r="AO113" s="972"/>
      <c r="AP113" s="974">
        <v>2.2000000000000002</v>
      </c>
      <c r="AQ113" s="975"/>
      <c r="AR113" s="975"/>
      <c r="AS113" s="975"/>
      <c r="AT113" s="976"/>
      <c r="AU113" s="941"/>
      <c r="AV113" s="942"/>
      <c r="AW113" s="942"/>
      <c r="AX113" s="942"/>
      <c r="AY113" s="942"/>
      <c r="AZ113" s="955" t="s">
        <v>425</v>
      </c>
      <c r="BA113" s="956"/>
      <c r="BB113" s="956"/>
      <c r="BC113" s="956"/>
      <c r="BD113" s="956"/>
      <c r="BE113" s="956"/>
      <c r="BF113" s="956"/>
      <c r="BG113" s="956"/>
      <c r="BH113" s="956"/>
      <c r="BI113" s="956"/>
      <c r="BJ113" s="956"/>
      <c r="BK113" s="956"/>
      <c r="BL113" s="956"/>
      <c r="BM113" s="956"/>
      <c r="BN113" s="956"/>
      <c r="BO113" s="956"/>
      <c r="BP113" s="957"/>
      <c r="BQ113" s="958">
        <v>306163</v>
      </c>
      <c r="BR113" s="959"/>
      <c r="BS113" s="959"/>
      <c r="BT113" s="959"/>
      <c r="BU113" s="959"/>
      <c r="BV113" s="959">
        <v>303336</v>
      </c>
      <c r="BW113" s="959"/>
      <c r="BX113" s="959"/>
      <c r="BY113" s="959"/>
      <c r="BZ113" s="959"/>
      <c r="CA113" s="959">
        <v>318330</v>
      </c>
      <c r="CB113" s="959"/>
      <c r="CC113" s="959"/>
      <c r="CD113" s="959"/>
      <c r="CE113" s="959"/>
      <c r="CF113" s="953">
        <v>6.4</v>
      </c>
      <c r="CG113" s="954"/>
      <c r="CH113" s="954"/>
      <c r="CI113" s="954"/>
      <c r="CJ113" s="954"/>
      <c r="CK113" s="981"/>
      <c r="CL113" s="982"/>
      <c r="CM113" s="955" t="s">
        <v>426</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t="s">
        <v>122</v>
      </c>
      <c r="DH113" s="992"/>
      <c r="DI113" s="992"/>
      <c r="DJ113" s="992"/>
      <c r="DK113" s="993"/>
      <c r="DL113" s="994" t="s">
        <v>122</v>
      </c>
      <c r="DM113" s="992"/>
      <c r="DN113" s="992"/>
      <c r="DO113" s="992"/>
      <c r="DP113" s="993"/>
      <c r="DQ113" s="994" t="s">
        <v>122</v>
      </c>
      <c r="DR113" s="992"/>
      <c r="DS113" s="992"/>
      <c r="DT113" s="992"/>
      <c r="DU113" s="993"/>
      <c r="DV113" s="995" t="s">
        <v>122</v>
      </c>
      <c r="DW113" s="996"/>
      <c r="DX113" s="996"/>
      <c r="DY113" s="996"/>
      <c r="DZ113" s="997"/>
    </row>
    <row r="114" spans="1:130" s="230" customFormat="1" ht="26.25" customHeight="1" x14ac:dyDescent="0.2">
      <c r="A114" s="987"/>
      <c r="B114" s="988"/>
      <c r="C114" s="956" t="s">
        <v>427</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v>27323</v>
      </c>
      <c r="AB114" s="992"/>
      <c r="AC114" s="992"/>
      <c r="AD114" s="992"/>
      <c r="AE114" s="993"/>
      <c r="AF114" s="994">
        <v>26437</v>
      </c>
      <c r="AG114" s="992"/>
      <c r="AH114" s="992"/>
      <c r="AI114" s="992"/>
      <c r="AJ114" s="993"/>
      <c r="AK114" s="994">
        <v>24518</v>
      </c>
      <c r="AL114" s="992"/>
      <c r="AM114" s="992"/>
      <c r="AN114" s="992"/>
      <c r="AO114" s="993"/>
      <c r="AP114" s="995">
        <v>0.5</v>
      </c>
      <c r="AQ114" s="996"/>
      <c r="AR114" s="996"/>
      <c r="AS114" s="996"/>
      <c r="AT114" s="997"/>
      <c r="AU114" s="941"/>
      <c r="AV114" s="942"/>
      <c r="AW114" s="942"/>
      <c r="AX114" s="942"/>
      <c r="AY114" s="942"/>
      <c r="AZ114" s="955" t="s">
        <v>428</v>
      </c>
      <c r="BA114" s="956"/>
      <c r="BB114" s="956"/>
      <c r="BC114" s="956"/>
      <c r="BD114" s="956"/>
      <c r="BE114" s="956"/>
      <c r="BF114" s="956"/>
      <c r="BG114" s="956"/>
      <c r="BH114" s="956"/>
      <c r="BI114" s="956"/>
      <c r="BJ114" s="956"/>
      <c r="BK114" s="956"/>
      <c r="BL114" s="956"/>
      <c r="BM114" s="956"/>
      <c r="BN114" s="956"/>
      <c r="BO114" s="956"/>
      <c r="BP114" s="957"/>
      <c r="BQ114" s="958">
        <v>1323724</v>
      </c>
      <c r="BR114" s="959"/>
      <c r="BS114" s="959"/>
      <c r="BT114" s="959"/>
      <c r="BU114" s="959"/>
      <c r="BV114" s="959">
        <v>1324617</v>
      </c>
      <c r="BW114" s="959"/>
      <c r="BX114" s="959"/>
      <c r="BY114" s="959"/>
      <c r="BZ114" s="959"/>
      <c r="CA114" s="959">
        <v>1312849</v>
      </c>
      <c r="CB114" s="959"/>
      <c r="CC114" s="959"/>
      <c r="CD114" s="959"/>
      <c r="CE114" s="959"/>
      <c r="CF114" s="953">
        <v>26.5</v>
      </c>
      <c r="CG114" s="954"/>
      <c r="CH114" s="954"/>
      <c r="CI114" s="954"/>
      <c r="CJ114" s="954"/>
      <c r="CK114" s="981"/>
      <c r="CL114" s="982"/>
      <c r="CM114" s="955" t="s">
        <v>429</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122</v>
      </c>
      <c r="DH114" s="992"/>
      <c r="DI114" s="992"/>
      <c r="DJ114" s="992"/>
      <c r="DK114" s="993"/>
      <c r="DL114" s="994" t="s">
        <v>122</v>
      </c>
      <c r="DM114" s="992"/>
      <c r="DN114" s="992"/>
      <c r="DO114" s="992"/>
      <c r="DP114" s="993"/>
      <c r="DQ114" s="994" t="s">
        <v>122</v>
      </c>
      <c r="DR114" s="992"/>
      <c r="DS114" s="992"/>
      <c r="DT114" s="992"/>
      <c r="DU114" s="993"/>
      <c r="DV114" s="995" t="s">
        <v>122</v>
      </c>
      <c r="DW114" s="996"/>
      <c r="DX114" s="996"/>
      <c r="DY114" s="996"/>
      <c r="DZ114" s="997"/>
    </row>
    <row r="115" spans="1:130" s="230" customFormat="1" ht="26.25" customHeight="1" x14ac:dyDescent="0.2">
      <c r="A115" s="987"/>
      <c r="B115" s="988"/>
      <c r="C115" s="956" t="s">
        <v>430</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v>6</v>
      </c>
      <c r="AB115" s="971"/>
      <c r="AC115" s="971"/>
      <c r="AD115" s="971"/>
      <c r="AE115" s="972"/>
      <c r="AF115" s="973">
        <v>7</v>
      </c>
      <c r="AG115" s="971"/>
      <c r="AH115" s="971"/>
      <c r="AI115" s="971"/>
      <c r="AJ115" s="972"/>
      <c r="AK115" s="973">
        <v>7</v>
      </c>
      <c r="AL115" s="971"/>
      <c r="AM115" s="971"/>
      <c r="AN115" s="971"/>
      <c r="AO115" s="972"/>
      <c r="AP115" s="974">
        <v>0</v>
      </c>
      <c r="AQ115" s="975"/>
      <c r="AR115" s="975"/>
      <c r="AS115" s="975"/>
      <c r="AT115" s="976"/>
      <c r="AU115" s="941"/>
      <c r="AV115" s="942"/>
      <c r="AW115" s="942"/>
      <c r="AX115" s="942"/>
      <c r="AY115" s="942"/>
      <c r="AZ115" s="955" t="s">
        <v>431</v>
      </c>
      <c r="BA115" s="956"/>
      <c r="BB115" s="956"/>
      <c r="BC115" s="956"/>
      <c r="BD115" s="956"/>
      <c r="BE115" s="956"/>
      <c r="BF115" s="956"/>
      <c r="BG115" s="956"/>
      <c r="BH115" s="956"/>
      <c r="BI115" s="956"/>
      <c r="BJ115" s="956"/>
      <c r="BK115" s="956"/>
      <c r="BL115" s="956"/>
      <c r="BM115" s="956"/>
      <c r="BN115" s="956"/>
      <c r="BO115" s="956"/>
      <c r="BP115" s="957"/>
      <c r="BQ115" s="958" t="s">
        <v>122</v>
      </c>
      <c r="BR115" s="959"/>
      <c r="BS115" s="959"/>
      <c r="BT115" s="959"/>
      <c r="BU115" s="959"/>
      <c r="BV115" s="959" t="s">
        <v>122</v>
      </c>
      <c r="BW115" s="959"/>
      <c r="BX115" s="959"/>
      <c r="BY115" s="959"/>
      <c r="BZ115" s="959"/>
      <c r="CA115" s="959" t="s">
        <v>122</v>
      </c>
      <c r="CB115" s="959"/>
      <c r="CC115" s="959"/>
      <c r="CD115" s="959"/>
      <c r="CE115" s="959"/>
      <c r="CF115" s="953" t="s">
        <v>122</v>
      </c>
      <c r="CG115" s="954"/>
      <c r="CH115" s="954"/>
      <c r="CI115" s="954"/>
      <c r="CJ115" s="954"/>
      <c r="CK115" s="981"/>
      <c r="CL115" s="982"/>
      <c r="CM115" s="955" t="s">
        <v>432</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t="s">
        <v>122</v>
      </c>
      <c r="DH115" s="992"/>
      <c r="DI115" s="992"/>
      <c r="DJ115" s="992"/>
      <c r="DK115" s="993"/>
      <c r="DL115" s="994" t="s">
        <v>122</v>
      </c>
      <c r="DM115" s="992"/>
      <c r="DN115" s="992"/>
      <c r="DO115" s="992"/>
      <c r="DP115" s="993"/>
      <c r="DQ115" s="994" t="s">
        <v>122</v>
      </c>
      <c r="DR115" s="992"/>
      <c r="DS115" s="992"/>
      <c r="DT115" s="992"/>
      <c r="DU115" s="993"/>
      <c r="DV115" s="995" t="s">
        <v>122</v>
      </c>
      <c r="DW115" s="996"/>
      <c r="DX115" s="996"/>
      <c r="DY115" s="996"/>
      <c r="DZ115" s="997"/>
    </row>
    <row r="116" spans="1:130" s="230" customFormat="1" ht="26.25" customHeight="1" x14ac:dyDescent="0.2">
      <c r="A116" s="989"/>
      <c r="B116" s="990"/>
      <c r="C116" s="998" t="s">
        <v>433</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122</v>
      </c>
      <c r="AB116" s="992"/>
      <c r="AC116" s="992"/>
      <c r="AD116" s="992"/>
      <c r="AE116" s="993"/>
      <c r="AF116" s="994" t="s">
        <v>122</v>
      </c>
      <c r="AG116" s="992"/>
      <c r="AH116" s="992"/>
      <c r="AI116" s="992"/>
      <c r="AJ116" s="993"/>
      <c r="AK116" s="994" t="s">
        <v>122</v>
      </c>
      <c r="AL116" s="992"/>
      <c r="AM116" s="992"/>
      <c r="AN116" s="992"/>
      <c r="AO116" s="993"/>
      <c r="AP116" s="995" t="s">
        <v>122</v>
      </c>
      <c r="AQ116" s="996"/>
      <c r="AR116" s="996"/>
      <c r="AS116" s="996"/>
      <c r="AT116" s="997"/>
      <c r="AU116" s="941"/>
      <c r="AV116" s="942"/>
      <c r="AW116" s="942"/>
      <c r="AX116" s="942"/>
      <c r="AY116" s="942"/>
      <c r="AZ116" s="1000" t="s">
        <v>434</v>
      </c>
      <c r="BA116" s="1001"/>
      <c r="BB116" s="1001"/>
      <c r="BC116" s="1001"/>
      <c r="BD116" s="1001"/>
      <c r="BE116" s="1001"/>
      <c r="BF116" s="1001"/>
      <c r="BG116" s="1001"/>
      <c r="BH116" s="1001"/>
      <c r="BI116" s="1001"/>
      <c r="BJ116" s="1001"/>
      <c r="BK116" s="1001"/>
      <c r="BL116" s="1001"/>
      <c r="BM116" s="1001"/>
      <c r="BN116" s="1001"/>
      <c r="BO116" s="1001"/>
      <c r="BP116" s="1002"/>
      <c r="BQ116" s="958" t="s">
        <v>122</v>
      </c>
      <c r="BR116" s="959"/>
      <c r="BS116" s="959"/>
      <c r="BT116" s="959"/>
      <c r="BU116" s="959"/>
      <c r="BV116" s="959" t="s">
        <v>122</v>
      </c>
      <c r="BW116" s="959"/>
      <c r="BX116" s="959"/>
      <c r="BY116" s="959"/>
      <c r="BZ116" s="959"/>
      <c r="CA116" s="959" t="s">
        <v>122</v>
      </c>
      <c r="CB116" s="959"/>
      <c r="CC116" s="959"/>
      <c r="CD116" s="959"/>
      <c r="CE116" s="959"/>
      <c r="CF116" s="953" t="s">
        <v>122</v>
      </c>
      <c r="CG116" s="954"/>
      <c r="CH116" s="954"/>
      <c r="CI116" s="954"/>
      <c r="CJ116" s="954"/>
      <c r="CK116" s="981"/>
      <c r="CL116" s="982"/>
      <c r="CM116" s="955" t="s">
        <v>435</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122</v>
      </c>
      <c r="DH116" s="992"/>
      <c r="DI116" s="992"/>
      <c r="DJ116" s="992"/>
      <c r="DK116" s="993"/>
      <c r="DL116" s="994" t="s">
        <v>122</v>
      </c>
      <c r="DM116" s="992"/>
      <c r="DN116" s="992"/>
      <c r="DO116" s="992"/>
      <c r="DP116" s="993"/>
      <c r="DQ116" s="994" t="s">
        <v>122</v>
      </c>
      <c r="DR116" s="992"/>
      <c r="DS116" s="992"/>
      <c r="DT116" s="992"/>
      <c r="DU116" s="993"/>
      <c r="DV116" s="995" t="s">
        <v>122</v>
      </c>
      <c r="DW116" s="996"/>
      <c r="DX116" s="996"/>
      <c r="DY116" s="996"/>
      <c r="DZ116" s="997"/>
    </row>
    <row r="117" spans="1:130" s="230" customFormat="1" ht="26.25" customHeight="1" x14ac:dyDescent="0.2">
      <c r="A117" s="945" t="s">
        <v>178</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436</v>
      </c>
      <c r="Z117" s="927"/>
      <c r="AA117" s="1011">
        <v>678883</v>
      </c>
      <c r="AB117" s="1012"/>
      <c r="AC117" s="1012"/>
      <c r="AD117" s="1012"/>
      <c r="AE117" s="1013"/>
      <c r="AF117" s="1014">
        <v>711020</v>
      </c>
      <c r="AG117" s="1012"/>
      <c r="AH117" s="1012"/>
      <c r="AI117" s="1012"/>
      <c r="AJ117" s="1013"/>
      <c r="AK117" s="1014">
        <v>750598</v>
      </c>
      <c r="AL117" s="1012"/>
      <c r="AM117" s="1012"/>
      <c r="AN117" s="1012"/>
      <c r="AO117" s="1013"/>
      <c r="AP117" s="1015"/>
      <c r="AQ117" s="1016"/>
      <c r="AR117" s="1016"/>
      <c r="AS117" s="1016"/>
      <c r="AT117" s="1017"/>
      <c r="AU117" s="941"/>
      <c r="AV117" s="942"/>
      <c r="AW117" s="942"/>
      <c r="AX117" s="942"/>
      <c r="AY117" s="942"/>
      <c r="AZ117" s="1007" t="s">
        <v>437</v>
      </c>
      <c r="BA117" s="1008"/>
      <c r="BB117" s="1008"/>
      <c r="BC117" s="1008"/>
      <c r="BD117" s="1008"/>
      <c r="BE117" s="1008"/>
      <c r="BF117" s="1008"/>
      <c r="BG117" s="1008"/>
      <c r="BH117" s="1008"/>
      <c r="BI117" s="1008"/>
      <c r="BJ117" s="1008"/>
      <c r="BK117" s="1008"/>
      <c r="BL117" s="1008"/>
      <c r="BM117" s="1008"/>
      <c r="BN117" s="1008"/>
      <c r="BO117" s="1008"/>
      <c r="BP117" s="1009"/>
      <c r="BQ117" s="958" t="s">
        <v>122</v>
      </c>
      <c r="BR117" s="959"/>
      <c r="BS117" s="959"/>
      <c r="BT117" s="959"/>
      <c r="BU117" s="959"/>
      <c r="BV117" s="959" t="s">
        <v>122</v>
      </c>
      <c r="BW117" s="959"/>
      <c r="BX117" s="959"/>
      <c r="BY117" s="959"/>
      <c r="BZ117" s="959"/>
      <c r="CA117" s="959" t="s">
        <v>122</v>
      </c>
      <c r="CB117" s="959"/>
      <c r="CC117" s="959"/>
      <c r="CD117" s="959"/>
      <c r="CE117" s="959"/>
      <c r="CF117" s="953" t="s">
        <v>122</v>
      </c>
      <c r="CG117" s="954"/>
      <c r="CH117" s="954"/>
      <c r="CI117" s="954"/>
      <c r="CJ117" s="954"/>
      <c r="CK117" s="981"/>
      <c r="CL117" s="982"/>
      <c r="CM117" s="955" t="s">
        <v>438</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122</v>
      </c>
      <c r="DH117" s="992"/>
      <c r="DI117" s="992"/>
      <c r="DJ117" s="992"/>
      <c r="DK117" s="993"/>
      <c r="DL117" s="994" t="s">
        <v>122</v>
      </c>
      <c r="DM117" s="992"/>
      <c r="DN117" s="992"/>
      <c r="DO117" s="992"/>
      <c r="DP117" s="993"/>
      <c r="DQ117" s="994" t="s">
        <v>122</v>
      </c>
      <c r="DR117" s="992"/>
      <c r="DS117" s="992"/>
      <c r="DT117" s="992"/>
      <c r="DU117" s="993"/>
      <c r="DV117" s="995" t="s">
        <v>122</v>
      </c>
      <c r="DW117" s="996"/>
      <c r="DX117" s="996"/>
      <c r="DY117" s="996"/>
      <c r="DZ117" s="997"/>
    </row>
    <row r="118" spans="1:130" s="230" customFormat="1" ht="26.25" customHeight="1" x14ac:dyDescent="0.2">
      <c r="A118" s="945" t="s">
        <v>412</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409</v>
      </c>
      <c r="AB118" s="926"/>
      <c r="AC118" s="926"/>
      <c r="AD118" s="926"/>
      <c r="AE118" s="927"/>
      <c r="AF118" s="925" t="s">
        <v>410</v>
      </c>
      <c r="AG118" s="926"/>
      <c r="AH118" s="926"/>
      <c r="AI118" s="926"/>
      <c r="AJ118" s="927"/>
      <c r="AK118" s="925" t="s">
        <v>295</v>
      </c>
      <c r="AL118" s="926"/>
      <c r="AM118" s="926"/>
      <c r="AN118" s="926"/>
      <c r="AO118" s="927"/>
      <c r="AP118" s="1003" t="s">
        <v>411</v>
      </c>
      <c r="AQ118" s="1004"/>
      <c r="AR118" s="1004"/>
      <c r="AS118" s="1004"/>
      <c r="AT118" s="1005"/>
      <c r="AU118" s="941"/>
      <c r="AV118" s="942"/>
      <c r="AW118" s="942"/>
      <c r="AX118" s="942"/>
      <c r="AY118" s="942"/>
      <c r="AZ118" s="1006" t="s">
        <v>439</v>
      </c>
      <c r="BA118" s="998"/>
      <c r="BB118" s="998"/>
      <c r="BC118" s="998"/>
      <c r="BD118" s="998"/>
      <c r="BE118" s="998"/>
      <c r="BF118" s="998"/>
      <c r="BG118" s="998"/>
      <c r="BH118" s="998"/>
      <c r="BI118" s="998"/>
      <c r="BJ118" s="998"/>
      <c r="BK118" s="998"/>
      <c r="BL118" s="998"/>
      <c r="BM118" s="998"/>
      <c r="BN118" s="998"/>
      <c r="BO118" s="998"/>
      <c r="BP118" s="999"/>
      <c r="BQ118" s="1032" t="s">
        <v>122</v>
      </c>
      <c r="BR118" s="1033"/>
      <c r="BS118" s="1033"/>
      <c r="BT118" s="1033"/>
      <c r="BU118" s="1033"/>
      <c r="BV118" s="1033" t="s">
        <v>122</v>
      </c>
      <c r="BW118" s="1033"/>
      <c r="BX118" s="1033"/>
      <c r="BY118" s="1033"/>
      <c r="BZ118" s="1033"/>
      <c r="CA118" s="1033" t="s">
        <v>122</v>
      </c>
      <c r="CB118" s="1033"/>
      <c r="CC118" s="1033"/>
      <c r="CD118" s="1033"/>
      <c r="CE118" s="1033"/>
      <c r="CF118" s="953" t="s">
        <v>122</v>
      </c>
      <c r="CG118" s="954"/>
      <c r="CH118" s="954"/>
      <c r="CI118" s="954"/>
      <c r="CJ118" s="954"/>
      <c r="CK118" s="981"/>
      <c r="CL118" s="982"/>
      <c r="CM118" s="955" t="s">
        <v>440</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122</v>
      </c>
      <c r="DH118" s="992"/>
      <c r="DI118" s="992"/>
      <c r="DJ118" s="992"/>
      <c r="DK118" s="993"/>
      <c r="DL118" s="994" t="s">
        <v>122</v>
      </c>
      <c r="DM118" s="992"/>
      <c r="DN118" s="992"/>
      <c r="DO118" s="992"/>
      <c r="DP118" s="993"/>
      <c r="DQ118" s="994" t="s">
        <v>122</v>
      </c>
      <c r="DR118" s="992"/>
      <c r="DS118" s="992"/>
      <c r="DT118" s="992"/>
      <c r="DU118" s="993"/>
      <c r="DV118" s="995" t="s">
        <v>122</v>
      </c>
      <c r="DW118" s="996"/>
      <c r="DX118" s="996"/>
      <c r="DY118" s="996"/>
      <c r="DZ118" s="997"/>
    </row>
    <row r="119" spans="1:130" s="230" customFormat="1" ht="26.25" customHeight="1" x14ac:dyDescent="0.2">
      <c r="A119" s="1089" t="s">
        <v>415</v>
      </c>
      <c r="B119" s="980"/>
      <c r="C119" s="962" t="s">
        <v>416</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122</v>
      </c>
      <c r="AB119" s="933"/>
      <c r="AC119" s="933"/>
      <c r="AD119" s="933"/>
      <c r="AE119" s="934"/>
      <c r="AF119" s="935" t="s">
        <v>122</v>
      </c>
      <c r="AG119" s="933"/>
      <c r="AH119" s="933"/>
      <c r="AI119" s="933"/>
      <c r="AJ119" s="934"/>
      <c r="AK119" s="935" t="s">
        <v>122</v>
      </c>
      <c r="AL119" s="933"/>
      <c r="AM119" s="933"/>
      <c r="AN119" s="933"/>
      <c r="AO119" s="934"/>
      <c r="AP119" s="936" t="s">
        <v>122</v>
      </c>
      <c r="AQ119" s="937"/>
      <c r="AR119" s="937"/>
      <c r="AS119" s="937"/>
      <c r="AT119" s="938"/>
      <c r="AU119" s="943"/>
      <c r="AV119" s="944"/>
      <c r="AW119" s="944"/>
      <c r="AX119" s="944"/>
      <c r="AY119" s="944"/>
      <c r="AZ119" s="251" t="s">
        <v>178</v>
      </c>
      <c r="BA119" s="251"/>
      <c r="BB119" s="251"/>
      <c r="BC119" s="251"/>
      <c r="BD119" s="251"/>
      <c r="BE119" s="251"/>
      <c r="BF119" s="251"/>
      <c r="BG119" s="251"/>
      <c r="BH119" s="251"/>
      <c r="BI119" s="251"/>
      <c r="BJ119" s="251"/>
      <c r="BK119" s="251"/>
      <c r="BL119" s="251"/>
      <c r="BM119" s="251"/>
      <c r="BN119" s="251"/>
      <c r="BO119" s="1010" t="s">
        <v>441</v>
      </c>
      <c r="BP119" s="1038"/>
      <c r="BQ119" s="1032">
        <v>8857164</v>
      </c>
      <c r="BR119" s="1033"/>
      <c r="BS119" s="1033"/>
      <c r="BT119" s="1033"/>
      <c r="BU119" s="1033"/>
      <c r="BV119" s="1033">
        <v>8263860</v>
      </c>
      <c r="BW119" s="1033"/>
      <c r="BX119" s="1033"/>
      <c r="BY119" s="1033"/>
      <c r="BZ119" s="1033"/>
      <c r="CA119" s="1033">
        <v>8071535</v>
      </c>
      <c r="CB119" s="1033"/>
      <c r="CC119" s="1033"/>
      <c r="CD119" s="1033"/>
      <c r="CE119" s="1033"/>
      <c r="CF119" s="1034"/>
      <c r="CG119" s="1035"/>
      <c r="CH119" s="1035"/>
      <c r="CI119" s="1035"/>
      <c r="CJ119" s="1036"/>
      <c r="CK119" s="983"/>
      <c r="CL119" s="984"/>
      <c r="CM119" s="1006" t="s">
        <v>442</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t="s">
        <v>122</v>
      </c>
      <c r="DH119" s="1019"/>
      <c r="DI119" s="1019"/>
      <c r="DJ119" s="1019"/>
      <c r="DK119" s="1020"/>
      <c r="DL119" s="1018" t="s">
        <v>122</v>
      </c>
      <c r="DM119" s="1019"/>
      <c r="DN119" s="1019"/>
      <c r="DO119" s="1019"/>
      <c r="DP119" s="1020"/>
      <c r="DQ119" s="1018" t="s">
        <v>122</v>
      </c>
      <c r="DR119" s="1019"/>
      <c r="DS119" s="1019"/>
      <c r="DT119" s="1019"/>
      <c r="DU119" s="1020"/>
      <c r="DV119" s="1021" t="s">
        <v>122</v>
      </c>
      <c r="DW119" s="1022"/>
      <c r="DX119" s="1022"/>
      <c r="DY119" s="1022"/>
      <c r="DZ119" s="1023"/>
    </row>
    <row r="120" spans="1:130" s="230" customFormat="1" ht="26.25" customHeight="1" x14ac:dyDescent="0.2">
      <c r="A120" s="1090"/>
      <c r="B120" s="982"/>
      <c r="C120" s="955" t="s">
        <v>419</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122</v>
      </c>
      <c r="AB120" s="992"/>
      <c r="AC120" s="992"/>
      <c r="AD120" s="992"/>
      <c r="AE120" s="993"/>
      <c r="AF120" s="994" t="s">
        <v>122</v>
      </c>
      <c r="AG120" s="992"/>
      <c r="AH120" s="992"/>
      <c r="AI120" s="992"/>
      <c r="AJ120" s="993"/>
      <c r="AK120" s="994" t="s">
        <v>122</v>
      </c>
      <c r="AL120" s="992"/>
      <c r="AM120" s="992"/>
      <c r="AN120" s="992"/>
      <c r="AO120" s="993"/>
      <c r="AP120" s="995" t="s">
        <v>122</v>
      </c>
      <c r="AQ120" s="996"/>
      <c r="AR120" s="996"/>
      <c r="AS120" s="996"/>
      <c r="AT120" s="997"/>
      <c r="AU120" s="1024" t="s">
        <v>443</v>
      </c>
      <c r="AV120" s="1025"/>
      <c r="AW120" s="1025"/>
      <c r="AX120" s="1025"/>
      <c r="AY120" s="1026"/>
      <c r="AZ120" s="962" t="s">
        <v>444</v>
      </c>
      <c r="BA120" s="930"/>
      <c r="BB120" s="930"/>
      <c r="BC120" s="930"/>
      <c r="BD120" s="930"/>
      <c r="BE120" s="930"/>
      <c r="BF120" s="930"/>
      <c r="BG120" s="930"/>
      <c r="BH120" s="930"/>
      <c r="BI120" s="930"/>
      <c r="BJ120" s="930"/>
      <c r="BK120" s="930"/>
      <c r="BL120" s="930"/>
      <c r="BM120" s="930"/>
      <c r="BN120" s="930"/>
      <c r="BO120" s="930"/>
      <c r="BP120" s="931"/>
      <c r="BQ120" s="963">
        <v>2778048</v>
      </c>
      <c r="BR120" s="964"/>
      <c r="BS120" s="964"/>
      <c r="BT120" s="964"/>
      <c r="BU120" s="964"/>
      <c r="BV120" s="964">
        <v>2880868</v>
      </c>
      <c r="BW120" s="964"/>
      <c r="BX120" s="964"/>
      <c r="BY120" s="964"/>
      <c r="BZ120" s="964"/>
      <c r="CA120" s="964">
        <v>2546430</v>
      </c>
      <c r="CB120" s="964"/>
      <c r="CC120" s="964"/>
      <c r="CD120" s="964"/>
      <c r="CE120" s="964"/>
      <c r="CF120" s="977">
        <v>51.5</v>
      </c>
      <c r="CG120" s="978"/>
      <c r="CH120" s="978"/>
      <c r="CI120" s="978"/>
      <c r="CJ120" s="978"/>
      <c r="CK120" s="1039" t="s">
        <v>445</v>
      </c>
      <c r="CL120" s="1040"/>
      <c r="CM120" s="1040"/>
      <c r="CN120" s="1040"/>
      <c r="CO120" s="1041"/>
      <c r="CP120" s="1047" t="s">
        <v>394</v>
      </c>
      <c r="CQ120" s="1048"/>
      <c r="CR120" s="1048"/>
      <c r="CS120" s="1048"/>
      <c r="CT120" s="1048"/>
      <c r="CU120" s="1048"/>
      <c r="CV120" s="1048"/>
      <c r="CW120" s="1048"/>
      <c r="CX120" s="1048"/>
      <c r="CY120" s="1048"/>
      <c r="CZ120" s="1048"/>
      <c r="DA120" s="1048"/>
      <c r="DB120" s="1048"/>
      <c r="DC120" s="1048"/>
      <c r="DD120" s="1048"/>
      <c r="DE120" s="1048"/>
      <c r="DF120" s="1049"/>
      <c r="DG120" s="963">
        <v>1082763</v>
      </c>
      <c r="DH120" s="964"/>
      <c r="DI120" s="964"/>
      <c r="DJ120" s="964"/>
      <c r="DK120" s="964"/>
      <c r="DL120" s="964">
        <v>839501</v>
      </c>
      <c r="DM120" s="964"/>
      <c r="DN120" s="964"/>
      <c r="DO120" s="964"/>
      <c r="DP120" s="964"/>
      <c r="DQ120" s="964">
        <v>1023977</v>
      </c>
      <c r="DR120" s="964"/>
      <c r="DS120" s="964"/>
      <c r="DT120" s="964"/>
      <c r="DU120" s="964"/>
      <c r="DV120" s="965">
        <v>20.7</v>
      </c>
      <c r="DW120" s="965"/>
      <c r="DX120" s="965"/>
      <c r="DY120" s="965"/>
      <c r="DZ120" s="966"/>
    </row>
    <row r="121" spans="1:130" s="230" customFormat="1" ht="26.25" customHeight="1" x14ac:dyDescent="0.2">
      <c r="A121" s="1090"/>
      <c r="B121" s="982"/>
      <c r="C121" s="1007" t="s">
        <v>446</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t="s">
        <v>122</v>
      </c>
      <c r="AB121" s="992"/>
      <c r="AC121" s="992"/>
      <c r="AD121" s="992"/>
      <c r="AE121" s="993"/>
      <c r="AF121" s="994" t="s">
        <v>122</v>
      </c>
      <c r="AG121" s="992"/>
      <c r="AH121" s="992"/>
      <c r="AI121" s="992"/>
      <c r="AJ121" s="993"/>
      <c r="AK121" s="994" t="s">
        <v>122</v>
      </c>
      <c r="AL121" s="992"/>
      <c r="AM121" s="992"/>
      <c r="AN121" s="992"/>
      <c r="AO121" s="993"/>
      <c r="AP121" s="995" t="s">
        <v>122</v>
      </c>
      <c r="AQ121" s="996"/>
      <c r="AR121" s="996"/>
      <c r="AS121" s="996"/>
      <c r="AT121" s="997"/>
      <c r="AU121" s="1027"/>
      <c r="AV121" s="1028"/>
      <c r="AW121" s="1028"/>
      <c r="AX121" s="1028"/>
      <c r="AY121" s="1029"/>
      <c r="AZ121" s="955" t="s">
        <v>447</v>
      </c>
      <c r="BA121" s="956"/>
      <c r="BB121" s="956"/>
      <c r="BC121" s="956"/>
      <c r="BD121" s="956"/>
      <c r="BE121" s="956"/>
      <c r="BF121" s="956"/>
      <c r="BG121" s="956"/>
      <c r="BH121" s="956"/>
      <c r="BI121" s="956"/>
      <c r="BJ121" s="956"/>
      <c r="BK121" s="956"/>
      <c r="BL121" s="956"/>
      <c r="BM121" s="956"/>
      <c r="BN121" s="956"/>
      <c r="BO121" s="956"/>
      <c r="BP121" s="957"/>
      <c r="BQ121" s="958" t="s">
        <v>122</v>
      </c>
      <c r="BR121" s="959"/>
      <c r="BS121" s="959"/>
      <c r="BT121" s="959"/>
      <c r="BU121" s="959"/>
      <c r="BV121" s="959" t="s">
        <v>122</v>
      </c>
      <c r="BW121" s="959"/>
      <c r="BX121" s="959"/>
      <c r="BY121" s="959"/>
      <c r="BZ121" s="959"/>
      <c r="CA121" s="959" t="s">
        <v>122</v>
      </c>
      <c r="CB121" s="959"/>
      <c r="CC121" s="959"/>
      <c r="CD121" s="959"/>
      <c r="CE121" s="959"/>
      <c r="CF121" s="953" t="s">
        <v>122</v>
      </c>
      <c r="CG121" s="954"/>
      <c r="CH121" s="954"/>
      <c r="CI121" s="954"/>
      <c r="CJ121" s="954"/>
      <c r="CK121" s="1042"/>
      <c r="CL121" s="1043"/>
      <c r="CM121" s="1043"/>
      <c r="CN121" s="1043"/>
      <c r="CO121" s="1044"/>
      <c r="CP121" s="1052" t="s">
        <v>392</v>
      </c>
      <c r="CQ121" s="1053"/>
      <c r="CR121" s="1053"/>
      <c r="CS121" s="1053"/>
      <c r="CT121" s="1053"/>
      <c r="CU121" s="1053"/>
      <c r="CV121" s="1053"/>
      <c r="CW121" s="1053"/>
      <c r="CX121" s="1053"/>
      <c r="CY121" s="1053"/>
      <c r="CZ121" s="1053"/>
      <c r="DA121" s="1053"/>
      <c r="DB121" s="1053"/>
      <c r="DC121" s="1053"/>
      <c r="DD121" s="1053"/>
      <c r="DE121" s="1053"/>
      <c r="DF121" s="1054"/>
      <c r="DG121" s="958">
        <v>18338</v>
      </c>
      <c r="DH121" s="959"/>
      <c r="DI121" s="959"/>
      <c r="DJ121" s="959"/>
      <c r="DK121" s="959"/>
      <c r="DL121" s="959">
        <v>21476</v>
      </c>
      <c r="DM121" s="959"/>
      <c r="DN121" s="959"/>
      <c r="DO121" s="959"/>
      <c r="DP121" s="959"/>
      <c r="DQ121" s="959">
        <v>26714</v>
      </c>
      <c r="DR121" s="959"/>
      <c r="DS121" s="959"/>
      <c r="DT121" s="959"/>
      <c r="DU121" s="959"/>
      <c r="DV121" s="960">
        <v>0.5</v>
      </c>
      <c r="DW121" s="960"/>
      <c r="DX121" s="960"/>
      <c r="DY121" s="960"/>
      <c r="DZ121" s="961"/>
    </row>
    <row r="122" spans="1:130" s="230" customFormat="1" ht="26.25" customHeight="1" x14ac:dyDescent="0.2">
      <c r="A122" s="1090"/>
      <c r="B122" s="982"/>
      <c r="C122" s="955" t="s">
        <v>429</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122</v>
      </c>
      <c r="AB122" s="992"/>
      <c r="AC122" s="992"/>
      <c r="AD122" s="992"/>
      <c r="AE122" s="993"/>
      <c r="AF122" s="994" t="s">
        <v>122</v>
      </c>
      <c r="AG122" s="992"/>
      <c r="AH122" s="992"/>
      <c r="AI122" s="992"/>
      <c r="AJ122" s="993"/>
      <c r="AK122" s="994" t="s">
        <v>122</v>
      </c>
      <c r="AL122" s="992"/>
      <c r="AM122" s="992"/>
      <c r="AN122" s="992"/>
      <c r="AO122" s="993"/>
      <c r="AP122" s="995" t="s">
        <v>122</v>
      </c>
      <c r="AQ122" s="996"/>
      <c r="AR122" s="996"/>
      <c r="AS122" s="996"/>
      <c r="AT122" s="997"/>
      <c r="AU122" s="1027"/>
      <c r="AV122" s="1028"/>
      <c r="AW122" s="1028"/>
      <c r="AX122" s="1028"/>
      <c r="AY122" s="1029"/>
      <c r="AZ122" s="1006" t="s">
        <v>448</v>
      </c>
      <c r="BA122" s="998"/>
      <c r="BB122" s="998"/>
      <c r="BC122" s="998"/>
      <c r="BD122" s="998"/>
      <c r="BE122" s="998"/>
      <c r="BF122" s="998"/>
      <c r="BG122" s="998"/>
      <c r="BH122" s="998"/>
      <c r="BI122" s="998"/>
      <c r="BJ122" s="998"/>
      <c r="BK122" s="998"/>
      <c r="BL122" s="998"/>
      <c r="BM122" s="998"/>
      <c r="BN122" s="998"/>
      <c r="BO122" s="998"/>
      <c r="BP122" s="999"/>
      <c r="BQ122" s="1032">
        <v>5955303</v>
      </c>
      <c r="BR122" s="1033"/>
      <c r="BS122" s="1033"/>
      <c r="BT122" s="1033"/>
      <c r="BU122" s="1033"/>
      <c r="BV122" s="1033">
        <v>5738259</v>
      </c>
      <c r="BW122" s="1033"/>
      <c r="BX122" s="1033"/>
      <c r="BY122" s="1033"/>
      <c r="BZ122" s="1033"/>
      <c r="CA122" s="1033">
        <v>5429751</v>
      </c>
      <c r="CB122" s="1033"/>
      <c r="CC122" s="1033"/>
      <c r="CD122" s="1033"/>
      <c r="CE122" s="1033"/>
      <c r="CF122" s="1050">
        <v>109.8</v>
      </c>
      <c r="CG122" s="1051"/>
      <c r="CH122" s="1051"/>
      <c r="CI122" s="1051"/>
      <c r="CJ122" s="1051"/>
      <c r="CK122" s="1042"/>
      <c r="CL122" s="1043"/>
      <c r="CM122" s="1043"/>
      <c r="CN122" s="1043"/>
      <c r="CO122" s="1044"/>
      <c r="CP122" s="1052" t="s">
        <v>390</v>
      </c>
      <c r="CQ122" s="1053"/>
      <c r="CR122" s="1053"/>
      <c r="CS122" s="1053"/>
      <c r="CT122" s="1053"/>
      <c r="CU122" s="1053"/>
      <c r="CV122" s="1053"/>
      <c r="CW122" s="1053"/>
      <c r="CX122" s="1053"/>
      <c r="CY122" s="1053"/>
      <c r="CZ122" s="1053"/>
      <c r="DA122" s="1053"/>
      <c r="DB122" s="1053"/>
      <c r="DC122" s="1053"/>
      <c r="DD122" s="1053"/>
      <c r="DE122" s="1053"/>
      <c r="DF122" s="1054"/>
      <c r="DG122" s="958" t="s">
        <v>122</v>
      </c>
      <c r="DH122" s="959"/>
      <c r="DI122" s="959"/>
      <c r="DJ122" s="959"/>
      <c r="DK122" s="959"/>
      <c r="DL122" s="959" t="s">
        <v>122</v>
      </c>
      <c r="DM122" s="959"/>
      <c r="DN122" s="959"/>
      <c r="DO122" s="959"/>
      <c r="DP122" s="959"/>
      <c r="DQ122" s="959" t="s">
        <v>122</v>
      </c>
      <c r="DR122" s="959"/>
      <c r="DS122" s="959"/>
      <c r="DT122" s="959"/>
      <c r="DU122" s="959"/>
      <c r="DV122" s="960" t="s">
        <v>122</v>
      </c>
      <c r="DW122" s="960"/>
      <c r="DX122" s="960"/>
      <c r="DY122" s="960"/>
      <c r="DZ122" s="961"/>
    </row>
    <row r="123" spans="1:130" s="230" customFormat="1" ht="26.25" customHeight="1" x14ac:dyDescent="0.2">
      <c r="A123" s="1090"/>
      <c r="B123" s="982"/>
      <c r="C123" s="955" t="s">
        <v>435</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122</v>
      </c>
      <c r="AB123" s="992"/>
      <c r="AC123" s="992"/>
      <c r="AD123" s="992"/>
      <c r="AE123" s="993"/>
      <c r="AF123" s="994" t="s">
        <v>122</v>
      </c>
      <c r="AG123" s="992"/>
      <c r="AH123" s="992"/>
      <c r="AI123" s="992"/>
      <c r="AJ123" s="993"/>
      <c r="AK123" s="994" t="s">
        <v>122</v>
      </c>
      <c r="AL123" s="992"/>
      <c r="AM123" s="992"/>
      <c r="AN123" s="992"/>
      <c r="AO123" s="993"/>
      <c r="AP123" s="995" t="s">
        <v>122</v>
      </c>
      <c r="AQ123" s="996"/>
      <c r="AR123" s="996"/>
      <c r="AS123" s="996"/>
      <c r="AT123" s="997"/>
      <c r="AU123" s="1030"/>
      <c r="AV123" s="1031"/>
      <c r="AW123" s="1031"/>
      <c r="AX123" s="1031"/>
      <c r="AY123" s="1031"/>
      <c r="AZ123" s="251" t="s">
        <v>178</v>
      </c>
      <c r="BA123" s="251"/>
      <c r="BB123" s="251"/>
      <c r="BC123" s="251"/>
      <c r="BD123" s="251"/>
      <c r="BE123" s="251"/>
      <c r="BF123" s="251"/>
      <c r="BG123" s="251"/>
      <c r="BH123" s="251"/>
      <c r="BI123" s="251"/>
      <c r="BJ123" s="251"/>
      <c r="BK123" s="251"/>
      <c r="BL123" s="251"/>
      <c r="BM123" s="251"/>
      <c r="BN123" s="251"/>
      <c r="BO123" s="1010" t="s">
        <v>449</v>
      </c>
      <c r="BP123" s="1038"/>
      <c r="BQ123" s="1096">
        <v>8733351</v>
      </c>
      <c r="BR123" s="1097"/>
      <c r="BS123" s="1097"/>
      <c r="BT123" s="1097"/>
      <c r="BU123" s="1097"/>
      <c r="BV123" s="1097">
        <v>8619127</v>
      </c>
      <c r="BW123" s="1097"/>
      <c r="BX123" s="1097"/>
      <c r="BY123" s="1097"/>
      <c r="BZ123" s="1097"/>
      <c r="CA123" s="1097">
        <v>7976181</v>
      </c>
      <c r="CB123" s="1097"/>
      <c r="CC123" s="1097"/>
      <c r="CD123" s="1097"/>
      <c r="CE123" s="1097"/>
      <c r="CF123" s="1034"/>
      <c r="CG123" s="1035"/>
      <c r="CH123" s="1035"/>
      <c r="CI123" s="1035"/>
      <c r="CJ123" s="1036"/>
      <c r="CK123" s="1042"/>
      <c r="CL123" s="1043"/>
      <c r="CM123" s="1043"/>
      <c r="CN123" s="1043"/>
      <c r="CO123" s="1044"/>
      <c r="CP123" s="1052" t="s">
        <v>391</v>
      </c>
      <c r="CQ123" s="1053"/>
      <c r="CR123" s="1053"/>
      <c r="CS123" s="1053"/>
      <c r="CT123" s="1053"/>
      <c r="CU123" s="1053"/>
      <c r="CV123" s="1053"/>
      <c r="CW123" s="1053"/>
      <c r="CX123" s="1053"/>
      <c r="CY123" s="1053"/>
      <c r="CZ123" s="1053"/>
      <c r="DA123" s="1053"/>
      <c r="DB123" s="1053"/>
      <c r="DC123" s="1053"/>
      <c r="DD123" s="1053"/>
      <c r="DE123" s="1053"/>
      <c r="DF123" s="1054"/>
      <c r="DG123" s="991" t="s">
        <v>122</v>
      </c>
      <c r="DH123" s="992"/>
      <c r="DI123" s="992"/>
      <c r="DJ123" s="992"/>
      <c r="DK123" s="993"/>
      <c r="DL123" s="994" t="s">
        <v>122</v>
      </c>
      <c r="DM123" s="992"/>
      <c r="DN123" s="992"/>
      <c r="DO123" s="992"/>
      <c r="DP123" s="993"/>
      <c r="DQ123" s="994" t="s">
        <v>122</v>
      </c>
      <c r="DR123" s="992"/>
      <c r="DS123" s="992"/>
      <c r="DT123" s="992"/>
      <c r="DU123" s="993"/>
      <c r="DV123" s="995" t="s">
        <v>122</v>
      </c>
      <c r="DW123" s="996"/>
      <c r="DX123" s="996"/>
      <c r="DY123" s="996"/>
      <c r="DZ123" s="997"/>
    </row>
    <row r="124" spans="1:130" s="230" customFormat="1" ht="26.25" customHeight="1" thickBot="1" x14ac:dyDescent="0.25">
      <c r="A124" s="1090"/>
      <c r="B124" s="982"/>
      <c r="C124" s="955" t="s">
        <v>438</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122</v>
      </c>
      <c r="AB124" s="992"/>
      <c r="AC124" s="992"/>
      <c r="AD124" s="992"/>
      <c r="AE124" s="993"/>
      <c r="AF124" s="994" t="s">
        <v>122</v>
      </c>
      <c r="AG124" s="992"/>
      <c r="AH124" s="992"/>
      <c r="AI124" s="992"/>
      <c r="AJ124" s="993"/>
      <c r="AK124" s="994" t="s">
        <v>122</v>
      </c>
      <c r="AL124" s="992"/>
      <c r="AM124" s="992"/>
      <c r="AN124" s="992"/>
      <c r="AO124" s="993"/>
      <c r="AP124" s="995" t="s">
        <v>122</v>
      </c>
      <c r="AQ124" s="996"/>
      <c r="AR124" s="996"/>
      <c r="AS124" s="996"/>
      <c r="AT124" s="997"/>
      <c r="AU124" s="1092" t="s">
        <v>450</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2.4</v>
      </c>
      <c r="BR124" s="1060"/>
      <c r="BS124" s="1060"/>
      <c r="BT124" s="1060"/>
      <c r="BU124" s="1060"/>
      <c r="BV124" s="1060" t="s">
        <v>122</v>
      </c>
      <c r="BW124" s="1060"/>
      <c r="BX124" s="1060"/>
      <c r="BY124" s="1060"/>
      <c r="BZ124" s="1060"/>
      <c r="CA124" s="1060">
        <v>1.9</v>
      </c>
      <c r="CB124" s="1060"/>
      <c r="CC124" s="1060"/>
      <c r="CD124" s="1060"/>
      <c r="CE124" s="1060"/>
      <c r="CF124" s="1061"/>
      <c r="CG124" s="1062"/>
      <c r="CH124" s="1062"/>
      <c r="CI124" s="1062"/>
      <c r="CJ124" s="1063"/>
      <c r="CK124" s="1045"/>
      <c r="CL124" s="1045"/>
      <c r="CM124" s="1045"/>
      <c r="CN124" s="1045"/>
      <c r="CO124" s="1046"/>
      <c r="CP124" s="1052" t="s">
        <v>451</v>
      </c>
      <c r="CQ124" s="1053"/>
      <c r="CR124" s="1053"/>
      <c r="CS124" s="1053"/>
      <c r="CT124" s="1053"/>
      <c r="CU124" s="1053"/>
      <c r="CV124" s="1053"/>
      <c r="CW124" s="1053"/>
      <c r="CX124" s="1053"/>
      <c r="CY124" s="1053"/>
      <c r="CZ124" s="1053"/>
      <c r="DA124" s="1053"/>
      <c r="DB124" s="1053"/>
      <c r="DC124" s="1053"/>
      <c r="DD124" s="1053"/>
      <c r="DE124" s="1053"/>
      <c r="DF124" s="1054"/>
      <c r="DG124" s="1037" t="s">
        <v>122</v>
      </c>
      <c r="DH124" s="1019"/>
      <c r="DI124" s="1019"/>
      <c r="DJ124" s="1019"/>
      <c r="DK124" s="1020"/>
      <c r="DL124" s="1018" t="s">
        <v>122</v>
      </c>
      <c r="DM124" s="1019"/>
      <c r="DN124" s="1019"/>
      <c r="DO124" s="1019"/>
      <c r="DP124" s="1020"/>
      <c r="DQ124" s="1018" t="s">
        <v>122</v>
      </c>
      <c r="DR124" s="1019"/>
      <c r="DS124" s="1019"/>
      <c r="DT124" s="1019"/>
      <c r="DU124" s="1020"/>
      <c r="DV124" s="1021" t="s">
        <v>122</v>
      </c>
      <c r="DW124" s="1022"/>
      <c r="DX124" s="1022"/>
      <c r="DY124" s="1022"/>
      <c r="DZ124" s="1023"/>
    </row>
    <row r="125" spans="1:130" s="230" customFormat="1" ht="26.25" customHeight="1" x14ac:dyDescent="0.2">
      <c r="A125" s="1090"/>
      <c r="B125" s="982"/>
      <c r="C125" s="955" t="s">
        <v>440</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122</v>
      </c>
      <c r="AB125" s="992"/>
      <c r="AC125" s="992"/>
      <c r="AD125" s="992"/>
      <c r="AE125" s="993"/>
      <c r="AF125" s="994" t="s">
        <v>122</v>
      </c>
      <c r="AG125" s="992"/>
      <c r="AH125" s="992"/>
      <c r="AI125" s="992"/>
      <c r="AJ125" s="993"/>
      <c r="AK125" s="994" t="s">
        <v>122</v>
      </c>
      <c r="AL125" s="992"/>
      <c r="AM125" s="992"/>
      <c r="AN125" s="992"/>
      <c r="AO125" s="993"/>
      <c r="AP125" s="995" t="s">
        <v>122</v>
      </c>
      <c r="AQ125" s="996"/>
      <c r="AR125" s="996"/>
      <c r="AS125" s="996"/>
      <c r="AT125" s="99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5" t="s">
        <v>452</v>
      </c>
      <c r="CL125" s="1040"/>
      <c r="CM125" s="1040"/>
      <c r="CN125" s="1040"/>
      <c r="CO125" s="1041"/>
      <c r="CP125" s="962" t="s">
        <v>453</v>
      </c>
      <c r="CQ125" s="930"/>
      <c r="CR125" s="930"/>
      <c r="CS125" s="930"/>
      <c r="CT125" s="930"/>
      <c r="CU125" s="930"/>
      <c r="CV125" s="930"/>
      <c r="CW125" s="930"/>
      <c r="CX125" s="930"/>
      <c r="CY125" s="930"/>
      <c r="CZ125" s="930"/>
      <c r="DA125" s="930"/>
      <c r="DB125" s="930"/>
      <c r="DC125" s="930"/>
      <c r="DD125" s="930"/>
      <c r="DE125" s="930"/>
      <c r="DF125" s="931"/>
      <c r="DG125" s="963" t="s">
        <v>122</v>
      </c>
      <c r="DH125" s="964"/>
      <c r="DI125" s="964"/>
      <c r="DJ125" s="964"/>
      <c r="DK125" s="964"/>
      <c r="DL125" s="964" t="s">
        <v>122</v>
      </c>
      <c r="DM125" s="964"/>
      <c r="DN125" s="964"/>
      <c r="DO125" s="964"/>
      <c r="DP125" s="964"/>
      <c r="DQ125" s="964" t="s">
        <v>122</v>
      </c>
      <c r="DR125" s="964"/>
      <c r="DS125" s="964"/>
      <c r="DT125" s="964"/>
      <c r="DU125" s="964"/>
      <c r="DV125" s="965" t="s">
        <v>122</v>
      </c>
      <c r="DW125" s="965"/>
      <c r="DX125" s="965"/>
      <c r="DY125" s="965"/>
      <c r="DZ125" s="966"/>
    </row>
    <row r="126" spans="1:130" s="230" customFormat="1" ht="26.25" customHeight="1" thickBot="1" x14ac:dyDescent="0.25">
      <c r="A126" s="1090"/>
      <c r="B126" s="982"/>
      <c r="C126" s="955" t="s">
        <v>442</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122</v>
      </c>
      <c r="AB126" s="992"/>
      <c r="AC126" s="992"/>
      <c r="AD126" s="992"/>
      <c r="AE126" s="993"/>
      <c r="AF126" s="994" t="s">
        <v>122</v>
      </c>
      <c r="AG126" s="992"/>
      <c r="AH126" s="992"/>
      <c r="AI126" s="992"/>
      <c r="AJ126" s="993"/>
      <c r="AK126" s="994" t="s">
        <v>122</v>
      </c>
      <c r="AL126" s="992"/>
      <c r="AM126" s="992"/>
      <c r="AN126" s="992"/>
      <c r="AO126" s="993"/>
      <c r="AP126" s="995" t="s">
        <v>122</v>
      </c>
      <c r="AQ126" s="996"/>
      <c r="AR126" s="996"/>
      <c r="AS126" s="996"/>
      <c r="AT126" s="99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6"/>
      <c r="CL126" s="1043"/>
      <c r="CM126" s="1043"/>
      <c r="CN126" s="1043"/>
      <c r="CO126" s="1044"/>
      <c r="CP126" s="955" t="s">
        <v>454</v>
      </c>
      <c r="CQ126" s="956"/>
      <c r="CR126" s="956"/>
      <c r="CS126" s="956"/>
      <c r="CT126" s="956"/>
      <c r="CU126" s="956"/>
      <c r="CV126" s="956"/>
      <c r="CW126" s="956"/>
      <c r="CX126" s="956"/>
      <c r="CY126" s="956"/>
      <c r="CZ126" s="956"/>
      <c r="DA126" s="956"/>
      <c r="DB126" s="956"/>
      <c r="DC126" s="956"/>
      <c r="DD126" s="956"/>
      <c r="DE126" s="956"/>
      <c r="DF126" s="957"/>
      <c r="DG126" s="958" t="s">
        <v>122</v>
      </c>
      <c r="DH126" s="959"/>
      <c r="DI126" s="959"/>
      <c r="DJ126" s="959"/>
      <c r="DK126" s="959"/>
      <c r="DL126" s="959" t="s">
        <v>122</v>
      </c>
      <c r="DM126" s="959"/>
      <c r="DN126" s="959"/>
      <c r="DO126" s="959"/>
      <c r="DP126" s="959"/>
      <c r="DQ126" s="959" t="s">
        <v>122</v>
      </c>
      <c r="DR126" s="959"/>
      <c r="DS126" s="959"/>
      <c r="DT126" s="959"/>
      <c r="DU126" s="959"/>
      <c r="DV126" s="960" t="s">
        <v>122</v>
      </c>
      <c r="DW126" s="960"/>
      <c r="DX126" s="960"/>
      <c r="DY126" s="960"/>
      <c r="DZ126" s="961"/>
    </row>
    <row r="127" spans="1:130" s="230" customFormat="1" ht="26.25" customHeight="1" x14ac:dyDescent="0.2">
      <c r="A127" s="1091"/>
      <c r="B127" s="984"/>
      <c r="C127" s="1006" t="s">
        <v>455</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v>6</v>
      </c>
      <c r="AB127" s="992"/>
      <c r="AC127" s="992"/>
      <c r="AD127" s="992"/>
      <c r="AE127" s="993"/>
      <c r="AF127" s="994">
        <v>7</v>
      </c>
      <c r="AG127" s="992"/>
      <c r="AH127" s="992"/>
      <c r="AI127" s="992"/>
      <c r="AJ127" s="993"/>
      <c r="AK127" s="994">
        <v>7</v>
      </c>
      <c r="AL127" s="992"/>
      <c r="AM127" s="992"/>
      <c r="AN127" s="992"/>
      <c r="AO127" s="993"/>
      <c r="AP127" s="995">
        <v>0</v>
      </c>
      <c r="AQ127" s="996"/>
      <c r="AR127" s="996"/>
      <c r="AS127" s="996"/>
      <c r="AT127" s="997"/>
      <c r="AU127" s="232"/>
      <c r="AV127" s="232"/>
      <c r="AW127" s="232"/>
      <c r="AX127" s="1064" t="s">
        <v>456</v>
      </c>
      <c r="AY127" s="1065"/>
      <c r="AZ127" s="1065"/>
      <c r="BA127" s="1065"/>
      <c r="BB127" s="1065"/>
      <c r="BC127" s="1065"/>
      <c r="BD127" s="1065"/>
      <c r="BE127" s="1066"/>
      <c r="BF127" s="1067" t="s">
        <v>457</v>
      </c>
      <c r="BG127" s="1065"/>
      <c r="BH127" s="1065"/>
      <c r="BI127" s="1065"/>
      <c r="BJ127" s="1065"/>
      <c r="BK127" s="1065"/>
      <c r="BL127" s="1066"/>
      <c r="BM127" s="1067" t="s">
        <v>458</v>
      </c>
      <c r="BN127" s="1065"/>
      <c r="BO127" s="1065"/>
      <c r="BP127" s="1065"/>
      <c r="BQ127" s="1065"/>
      <c r="BR127" s="1065"/>
      <c r="BS127" s="1066"/>
      <c r="BT127" s="1067" t="s">
        <v>459</v>
      </c>
      <c r="BU127" s="1065"/>
      <c r="BV127" s="1065"/>
      <c r="BW127" s="1065"/>
      <c r="BX127" s="1065"/>
      <c r="BY127" s="1065"/>
      <c r="BZ127" s="1088"/>
      <c r="CA127" s="232"/>
      <c r="CB127" s="232"/>
      <c r="CC127" s="232"/>
      <c r="CD127" s="255"/>
      <c r="CE127" s="255"/>
      <c r="CF127" s="255"/>
      <c r="CG127" s="232"/>
      <c r="CH127" s="232"/>
      <c r="CI127" s="232"/>
      <c r="CJ127" s="254"/>
      <c r="CK127" s="1056"/>
      <c r="CL127" s="1043"/>
      <c r="CM127" s="1043"/>
      <c r="CN127" s="1043"/>
      <c r="CO127" s="1044"/>
      <c r="CP127" s="955" t="s">
        <v>460</v>
      </c>
      <c r="CQ127" s="956"/>
      <c r="CR127" s="956"/>
      <c r="CS127" s="956"/>
      <c r="CT127" s="956"/>
      <c r="CU127" s="956"/>
      <c r="CV127" s="956"/>
      <c r="CW127" s="956"/>
      <c r="CX127" s="956"/>
      <c r="CY127" s="956"/>
      <c r="CZ127" s="956"/>
      <c r="DA127" s="956"/>
      <c r="DB127" s="956"/>
      <c r="DC127" s="956"/>
      <c r="DD127" s="956"/>
      <c r="DE127" s="956"/>
      <c r="DF127" s="957"/>
      <c r="DG127" s="958" t="s">
        <v>122</v>
      </c>
      <c r="DH127" s="959"/>
      <c r="DI127" s="959"/>
      <c r="DJ127" s="959"/>
      <c r="DK127" s="959"/>
      <c r="DL127" s="959" t="s">
        <v>122</v>
      </c>
      <c r="DM127" s="959"/>
      <c r="DN127" s="959"/>
      <c r="DO127" s="959"/>
      <c r="DP127" s="959"/>
      <c r="DQ127" s="959" t="s">
        <v>122</v>
      </c>
      <c r="DR127" s="959"/>
      <c r="DS127" s="959"/>
      <c r="DT127" s="959"/>
      <c r="DU127" s="959"/>
      <c r="DV127" s="960" t="s">
        <v>122</v>
      </c>
      <c r="DW127" s="960"/>
      <c r="DX127" s="960"/>
      <c r="DY127" s="960"/>
      <c r="DZ127" s="961"/>
    </row>
    <row r="128" spans="1:130" s="230" customFormat="1" ht="26.25" customHeight="1" thickBot="1" x14ac:dyDescent="0.25">
      <c r="A128" s="1074" t="s">
        <v>461</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462</v>
      </c>
      <c r="X128" s="1076"/>
      <c r="Y128" s="1076"/>
      <c r="Z128" s="1077"/>
      <c r="AA128" s="1078" t="s">
        <v>122</v>
      </c>
      <c r="AB128" s="1079"/>
      <c r="AC128" s="1079"/>
      <c r="AD128" s="1079"/>
      <c r="AE128" s="1080"/>
      <c r="AF128" s="1081" t="s">
        <v>122</v>
      </c>
      <c r="AG128" s="1079"/>
      <c r="AH128" s="1079"/>
      <c r="AI128" s="1079"/>
      <c r="AJ128" s="1080"/>
      <c r="AK128" s="1081" t="s">
        <v>122</v>
      </c>
      <c r="AL128" s="1079"/>
      <c r="AM128" s="1079"/>
      <c r="AN128" s="1079"/>
      <c r="AO128" s="1080"/>
      <c r="AP128" s="1082"/>
      <c r="AQ128" s="1083"/>
      <c r="AR128" s="1083"/>
      <c r="AS128" s="1083"/>
      <c r="AT128" s="1084"/>
      <c r="AU128" s="232"/>
      <c r="AV128" s="232"/>
      <c r="AW128" s="232"/>
      <c r="AX128" s="929" t="s">
        <v>463</v>
      </c>
      <c r="AY128" s="930"/>
      <c r="AZ128" s="930"/>
      <c r="BA128" s="930"/>
      <c r="BB128" s="930"/>
      <c r="BC128" s="930"/>
      <c r="BD128" s="930"/>
      <c r="BE128" s="931"/>
      <c r="BF128" s="1085" t="s">
        <v>122</v>
      </c>
      <c r="BG128" s="1086"/>
      <c r="BH128" s="1086"/>
      <c r="BI128" s="1086"/>
      <c r="BJ128" s="1086"/>
      <c r="BK128" s="1086"/>
      <c r="BL128" s="1087"/>
      <c r="BM128" s="1085">
        <v>14.73</v>
      </c>
      <c r="BN128" s="1086"/>
      <c r="BO128" s="1086"/>
      <c r="BP128" s="1086"/>
      <c r="BQ128" s="1086"/>
      <c r="BR128" s="1086"/>
      <c r="BS128" s="1087"/>
      <c r="BT128" s="1085">
        <v>20</v>
      </c>
      <c r="BU128" s="1086"/>
      <c r="BV128" s="1086"/>
      <c r="BW128" s="1086"/>
      <c r="BX128" s="1086"/>
      <c r="BY128" s="1086"/>
      <c r="BZ128" s="1109"/>
      <c r="CA128" s="255"/>
      <c r="CB128" s="255"/>
      <c r="CC128" s="255"/>
      <c r="CD128" s="255"/>
      <c r="CE128" s="255"/>
      <c r="CF128" s="255"/>
      <c r="CG128" s="232"/>
      <c r="CH128" s="232"/>
      <c r="CI128" s="232"/>
      <c r="CJ128" s="254"/>
      <c r="CK128" s="1057"/>
      <c r="CL128" s="1058"/>
      <c r="CM128" s="1058"/>
      <c r="CN128" s="1058"/>
      <c r="CO128" s="1059"/>
      <c r="CP128" s="1068" t="s">
        <v>464</v>
      </c>
      <c r="CQ128" s="762"/>
      <c r="CR128" s="762"/>
      <c r="CS128" s="762"/>
      <c r="CT128" s="762"/>
      <c r="CU128" s="762"/>
      <c r="CV128" s="762"/>
      <c r="CW128" s="762"/>
      <c r="CX128" s="762"/>
      <c r="CY128" s="762"/>
      <c r="CZ128" s="762"/>
      <c r="DA128" s="762"/>
      <c r="DB128" s="762"/>
      <c r="DC128" s="762"/>
      <c r="DD128" s="762"/>
      <c r="DE128" s="762"/>
      <c r="DF128" s="1069"/>
      <c r="DG128" s="1070" t="s">
        <v>122</v>
      </c>
      <c r="DH128" s="1071"/>
      <c r="DI128" s="1071"/>
      <c r="DJ128" s="1071"/>
      <c r="DK128" s="1071"/>
      <c r="DL128" s="1071" t="s">
        <v>122</v>
      </c>
      <c r="DM128" s="1071"/>
      <c r="DN128" s="1071"/>
      <c r="DO128" s="1071"/>
      <c r="DP128" s="1071"/>
      <c r="DQ128" s="1071" t="s">
        <v>122</v>
      </c>
      <c r="DR128" s="1071"/>
      <c r="DS128" s="1071"/>
      <c r="DT128" s="1071"/>
      <c r="DU128" s="1071"/>
      <c r="DV128" s="1072" t="s">
        <v>122</v>
      </c>
      <c r="DW128" s="1072"/>
      <c r="DX128" s="1072"/>
      <c r="DY128" s="1072"/>
      <c r="DZ128" s="1073"/>
    </row>
    <row r="129" spans="1:131" s="230" customFormat="1" ht="26.25" customHeight="1" x14ac:dyDescent="0.2">
      <c r="A129" s="967" t="s">
        <v>103</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465</v>
      </c>
      <c r="X129" s="1104"/>
      <c r="Y129" s="1104"/>
      <c r="Z129" s="1105"/>
      <c r="AA129" s="991">
        <v>5582414</v>
      </c>
      <c r="AB129" s="992"/>
      <c r="AC129" s="992"/>
      <c r="AD129" s="992"/>
      <c r="AE129" s="993"/>
      <c r="AF129" s="994">
        <v>5381562</v>
      </c>
      <c r="AG129" s="992"/>
      <c r="AH129" s="992"/>
      <c r="AI129" s="992"/>
      <c r="AJ129" s="993"/>
      <c r="AK129" s="994">
        <v>5441411</v>
      </c>
      <c r="AL129" s="992"/>
      <c r="AM129" s="992"/>
      <c r="AN129" s="992"/>
      <c r="AO129" s="993"/>
      <c r="AP129" s="1106"/>
      <c r="AQ129" s="1107"/>
      <c r="AR129" s="1107"/>
      <c r="AS129" s="1107"/>
      <c r="AT129" s="1108"/>
      <c r="AU129" s="233"/>
      <c r="AV129" s="233"/>
      <c r="AW129" s="233"/>
      <c r="AX129" s="1098" t="s">
        <v>466</v>
      </c>
      <c r="AY129" s="956"/>
      <c r="AZ129" s="956"/>
      <c r="BA129" s="956"/>
      <c r="BB129" s="956"/>
      <c r="BC129" s="956"/>
      <c r="BD129" s="956"/>
      <c r="BE129" s="957"/>
      <c r="BF129" s="1099" t="s">
        <v>122</v>
      </c>
      <c r="BG129" s="1100"/>
      <c r="BH129" s="1100"/>
      <c r="BI129" s="1100"/>
      <c r="BJ129" s="1100"/>
      <c r="BK129" s="1100"/>
      <c r="BL129" s="1101"/>
      <c r="BM129" s="1099">
        <v>19.73</v>
      </c>
      <c r="BN129" s="1100"/>
      <c r="BO129" s="1100"/>
      <c r="BP129" s="1100"/>
      <c r="BQ129" s="1100"/>
      <c r="BR129" s="1100"/>
      <c r="BS129" s="1101"/>
      <c r="BT129" s="1099">
        <v>30</v>
      </c>
      <c r="BU129" s="1100"/>
      <c r="BV129" s="1100"/>
      <c r="BW129" s="1100"/>
      <c r="BX129" s="1100"/>
      <c r="BY129" s="1100"/>
      <c r="BZ129" s="110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67" t="s">
        <v>467</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468</v>
      </c>
      <c r="X130" s="1104"/>
      <c r="Y130" s="1104"/>
      <c r="Z130" s="1105"/>
      <c r="AA130" s="991">
        <v>521635</v>
      </c>
      <c r="AB130" s="992"/>
      <c r="AC130" s="992"/>
      <c r="AD130" s="992"/>
      <c r="AE130" s="993"/>
      <c r="AF130" s="994">
        <v>506312</v>
      </c>
      <c r="AG130" s="992"/>
      <c r="AH130" s="992"/>
      <c r="AI130" s="992"/>
      <c r="AJ130" s="993"/>
      <c r="AK130" s="994">
        <v>495435</v>
      </c>
      <c r="AL130" s="992"/>
      <c r="AM130" s="992"/>
      <c r="AN130" s="992"/>
      <c r="AO130" s="993"/>
      <c r="AP130" s="1106"/>
      <c r="AQ130" s="1107"/>
      <c r="AR130" s="1107"/>
      <c r="AS130" s="1107"/>
      <c r="AT130" s="1108"/>
      <c r="AU130" s="233"/>
      <c r="AV130" s="233"/>
      <c r="AW130" s="233"/>
      <c r="AX130" s="1098" t="s">
        <v>469</v>
      </c>
      <c r="AY130" s="956"/>
      <c r="AZ130" s="956"/>
      <c r="BA130" s="956"/>
      <c r="BB130" s="956"/>
      <c r="BC130" s="956"/>
      <c r="BD130" s="956"/>
      <c r="BE130" s="957"/>
      <c r="BF130" s="1134">
        <v>4.0999999999999996</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470</v>
      </c>
      <c r="X131" s="1141"/>
      <c r="Y131" s="1141"/>
      <c r="Z131" s="1142"/>
      <c r="AA131" s="1037">
        <v>5060779</v>
      </c>
      <c r="AB131" s="1019"/>
      <c r="AC131" s="1019"/>
      <c r="AD131" s="1019"/>
      <c r="AE131" s="1020"/>
      <c r="AF131" s="1018">
        <v>4875250</v>
      </c>
      <c r="AG131" s="1019"/>
      <c r="AH131" s="1019"/>
      <c r="AI131" s="1019"/>
      <c r="AJ131" s="1020"/>
      <c r="AK131" s="1018">
        <v>4945976</v>
      </c>
      <c r="AL131" s="1019"/>
      <c r="AM131" s="1019"/>
      <c r="AN131" s="1019"/>
      <c r="AO131" s="1020"/>
      <c r="AP131" s="1143"/>
      <c r="AQ131" s="1144"/>
      <c r="AR131" s="1144"/>
      <c r="AS131" s="1144"/>
      <c r="AT131" s="1145"/>
      <c r="AU131" s="233"/>
      <c r="AV131" s="233"/>
      <c r="AW131" s="233"/>
      <c r="AX131" s="1116" t="s">
        <v>471</v>
      </c>
      <c r="AY131" s="762"/>
      <c r="AZ131" s="762"/>
      <c r="BA131" s="762"/>
      <c r="BB131" s="762"/>
      <c r="BC131" s="762"/>
      <c r="BD131" s="762"/>
      <c r="BE131" s="1069"/>
      <c r="BF131" s="1117">
        <v>1.9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3" t="s">
        <v>472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473</v>
      </c>
      <c r="W132" s="1127"/>
      <c r="X132" s="1127"/>
      <c r="Y132" s="1127"/>
      <c r="Z132" s="1128"/>
      <c r="AA132" s="1129">
        <v>3.1071896240000001</v>
      </c>
      <c r="AB132" s="1130"/>
      <c r="AC132" s="1130"/>
      <c r="AD132" s="1130"/>
      <c r="AE132" s="1131"/>
      <c r="AF132" s="1132">
        <v>4.198923132</v>
      </c>
      <c r="AG132" s="1130"/>
      <c r="AH132" s="1130"/>
      <c r="AI132" s="1130"/>
      <c r="AJ132" s="1131"/>
      <c r="AK132" s="1132">
        <v>5.1590019849999997</v>
      </c>
      <c r="AL132" s="1130"/>
      <c r="AM132" s="1130"/>
      <c r="AN132" s="1130"/>
      <c r="AO132" s="1131"/>
      <c r="AP132" s="1034"/>
      <c r="AQ132" s="1035"/>
      <c r="AR132" s="1035"/>
      <c r="AS132" s="1035"/>
      <c r="AT132" s="113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474</v>
      </c>
      <c r="W133" s="1110"/>
      <c r="X133" s="1110"/>
      <c r="Y133" s="1110"/>
      <c r="Z133" s="1111"/>
      <c r="AA133" s="1112">
        <v>3.9</v>
      </c>
      <c r="AB133" s="1113"/>
      <c r="AC133" s="1113"/>
      <c r="AD133" s="1113"/>
      <c r="AE133" s="1114"/>
      <c r="AF133" s="1112">
        <v>3.5</v>
      </c>
      <c r="AG133" s="1113"/>
      <c r="AH133" s="1113"/>
      <c r="AI133" s="1113"/>
      <c r="AJ133" s="1114"/>
      <c r="AK133" s="1112">
        <v>4.0999999999999996</v>
      </c>
      <c r="AL133" s="1113"/>
      <c r="AM133" s="1113"/>
      <c r="AN133" s="1113"/>
      <c r="AO133" s="1114"/>
      <c r="AP133" s="1061"/>
      <c r="AQ133" s="1062"/>
      <c r="AR133" s="1062"/>
      <c r="AS133" s="1062"/>
      <c r="AT133" s="111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rhDqB5SieB30RrbAzok+ihq5HRcghicHpYFGGnB9yRPxPVAewOsAkV1ixoo9i6Wy5+zCAu4oIrjgSpMLeX86Q==" saltValue="xqUqD08W4roDE+ghcyfW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85" zoomScaleNormal="85" zoomScaleSheetLayoutView="85" workbookViewId="0">
      <selection activeCell="AH53" sqref="AH5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MM4prvaOhfWsZ1Psld7aA1oI7QWDH4IwurvYnFy5Zrxpp1lBpLxiduxQQ4XY0fbzUFska60pAC/lGpPbim+Lw==" saltValue="KTnFr8zMSmKstCp+aYD7T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19"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FpbJeLHYQuM7goOsqvebMl9/W/31hlhQO4x86kRwl4pvy88J9RvSe5c2YrM35Yxo110XW+1wqPHfi+q1VFSug==" saltValue="lNOCU5jdnP7abQkBVBaxW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P5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7"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48"/>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49" t="s">
        <v>483</v>
      </c>
      <c r="AL9" s="1150"/>
      <c r="AM9" s="1150"/>
      <c r="AN9" s="1151"/>
      <c r="AO9" s="281">
        <v>1469574</v>
      </c>
      <c r="AP9" s="281">
        <v>77862</v>
      </c>
      <c r="AQ9" s="282">
        <v>93942</v>
      </c>
      <c r="AR9" s="283">
        <v>-17.100000000000001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49" t="s">
        <v>484</v>
      </c>
      <c r="AL10" s="1150"/>
      <c r="AM10" s="1150"/>
      <c r="AN10" s="1151"/>
      <c r="AO10" s="284">
        <v>421178</v>
      </c>
      <c r="AP10" s="284">
        <v>22315</v>
      </c>
      <c r="AQ10" s="285">
        <v>12590</v>
      </c>
      <c r="AR10" s="286">
        <v>77.2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49" t="s">
        <v>485</v>
      </c>
      <c r="AL11" s="1150"/>
      <c r="AM11" s="1150"/>
      <c r="AN11" s="1151"/>
      <c r="AO11" s="284">
        <v>8879</v>
      </c>
      <c r="AP11" s="284">
        <v>470</v>
      </c>
      <c r="AQ11" s="285">
        <v>461</v>
      </c>
      <c r="AR11" s="286">
        <v>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49" t="s">
        <v>486</v>
      </c>
      <c r="AL12" s="1150"/>
      <c r="AM12" s="1150"/>
      <c r="AN12" s="1151"/>
      <c r="AO12" s="284" t="s">
        <v>487</v>
      </c>
      <c r="AP12" s="284" t="s">
        <v>487</v>
      </c>
      <c r="AQ12" s="285">
        <v>24</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49" t="s">
        <v>488</v>
      </c>
      <c r="AL13" s="1150"/>
      <c r="AM13" s="1150"/>
      <c r="AN13" s="1151"/>
      <c r="AO13" s="284">
        <v>55432</v>
      </c>
      <c r="AP13" s="284">
        <v>2937</v>
      </c>
      <c r="AQ13" s="285">
        <v>3962</v>
      </c>
      <c r="AR13" s="286">
        <v>-25.9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49" t="s">
        <v>489</v>
      </c>
      <c r="AL14" s="1150"/>
      <c r="AM14" s="1150"/>
      <c r="AN14" s="1151"/>
      <c r="AO14" s="284">
        <v>17452</v>
      </c>
      <c r="AP14" s="284">
        <v>925</v>
      </c>
      <c r="AQ14" s="285">
        <v>1657</v>
      </c>
      <c r="AR14" s="286">
        <v>-44.2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2" t="s">
        <v>490</v>
      </c>
      <c r="AL15" s="1153"/>
      <c r="AM15" s="1153"/>
      <c r="AN15" s="1154"/>
      <c r="AO15" s="284">
        <v>-83816</v>
      </c>
      <c r="AP15" s="284">
        <v>-4441</v>
      </c>
      <c r="AQ15" s="285">
        <v>-5526</v>
      </c>
      <c r="AR15" s="286">
        <v>-19.600000000000001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2" t="s">
        <v>178</v>
      </c>
      <c r="AL16" s="1153"/>
      <c r="AM16" s="1153"/>
      <c r="AN16" s="1154"/>
      <c r="AO16" s="284">
        <v>1888699</v>
      </c>
      <c r="AP16" s="284">
        <v>100069</v>
      </c>
      <c r="AQ16" s="285">
        <v>107111</v>
      </c>
      <c r="AR16" s="286">
        <v>-6.6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5" t="s">
        <v>495</v>
      </c>
      <c r="AL21" s="1156"/>
      <c r="AM21" s="1156"/>
      <c r="AN21" s="1157"/>
      <c r="AO21" s="297">
        <v>7.68</v>
      </c>
      <c r="AP21" s="298">
        <v>9.3000000000000007</v>
      </c>
      <c r="AQ21" s="299">
        <v>-1.62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5" t="s">
        <v>496</v>
      </c>
      <c r="AL22" s="1156"/>
      <c r="AM22" s="1156"/>
      <c r="AN22" s="1157"/>
      <c r="AO22" s="302">
        <v>97.7</v>
      </c>
      <c r="AP22" s="303">
        <v>96.8</v>
      </c>
      <c r="AQ22" s="304">
        <v>0.9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6" t="s">
        <v>497</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7"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48"/>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3" t="s">
        <v>500</v>
      </c>
      <c r="AL32" s="1164"/>
      <c r="AM32" s="1164"/>
      <c r="AN32" s="1165"/>
      <c r="AO32" s="312">
        <v>615444</v>
      </c>
      <c r="AP32" s="312">
        <v>32608</v>
      </c>
      <c r="AQ32" s="313">
        <v>49869</v>
      </c>
      <c r="AR32" s="314">
        <v>-34.6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3" t="s">
        <v>501</v>
      </c>
      <c r="AL33" s="1164"/>
      <c r="AM33" s="1164"/>
      <c r="AN33" s="1165"/>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3" t="s">
        <v>502</v>
      </c>
      <c r="AL34" s="1164"/>
      <c r="AM34" s="1164"/>
      <c r="AN34" s="1165"/>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3" t="s">
        <v>503</v>
      </c>
      <c r="AL35" s="1164"/>
      <c r="AM35" s="1164"/>
      <c r="AN35" s="1165"/>
      <c r="AO35" s="312">
        <v>110629</v>
      </c>
      <c r="AP35" s="312">
        <v>5861</v>
      </c>
      <c r="AQ35" s="313">
        <v>14647</v>
      </c>
      <c r="AR35" s="314">
        <v>-60</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3" t="s">
        <v>504</v>
      </c>
      <c r="AL36" s="1164"/>
      <c r="AM36" s="1164"/>
      <c r="AN36" s="1165"/>
      <c r="AO36" s="312">
        <v>24518</v>
      </c>
      <c r="AP36" s="312">
        <v>1299</v>
      </c>
      <c r="AQ36" s="313">
        <v>2417</v>
      </c>
      <c r="AR36" s="314">
        <v>-46.3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3" t="s">
        <v>505</v>
      </c>
      <c r="AL37" s="1164"/>
      <c r="AM37" s="1164"/>
      <c r="AN37" s="1165"/>
      <c r="AO37" s="312">
        <v>7</v>
      </c>
      <c r="AP37" s="312">
        <v>0</v>
      </c>
      <c r="AQ37" s="313">
        <v>490</v>
      </c>
      <c r="AR37" s="314">
        <v>-100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6" t="s">
        <v>506</v>
      </c>
      <c r="AL38" s="1167"/>
      <c r="AM38" s="1167"/>
      <c r="AN38" s="1168"/>
      <c r="AO38" s="315" t="s">
        <v>487</v>
      </c>
      <c r="AP38" s="315" t="s">
        <v>487</v>
      </c>
      <c r="AQ38" s="316">
        <v>2</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6" t="s">
        <v>507</v>
      </c>
      <c r="AL39" s="1167"/>
      <c r="AM39" s="1167"/>
      <c r="AN39" s="1168"/>
      <c r="AO39" s="312" t="s">
        <v>487</v>
      </c>
      <c r="AP39" s="312" t="s">
        <v>487</v>
      </c>
      <c r="AQ39" s="313">
        <v>-2755</v>
      </c>
      <c r="AR39" s="314" t="s">
        <v>487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3" t="s">
        <v>508</v>
      </c>
      <c r="AL40" s="1164"/>
      <c r="AM40" s="1164"/>
      <c r="AN40" s="1165"/>
      <c r="AO40" s="312">
        <v>-495435</v>
      </c>
      <c r="AP40" s="312">
        <v>-26250</v>
      </c>
      <c r="AQ40" s="313">
        <v>-44075</v>
      </c>
      <c r="AR40" s="314">
        <v>-40.4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9" t="s">
        <v>288</v>
      </c>
      <c r="AL41" s="1170"/>
      <c r="AM41" s="1170"/>
      <c r="AN41" s="1171"/>
      <c r="AO41" s="312">
        <v>255163</v>
      </c>
      <c r="AP41" s="312">
        <v>13519</v>
      </c>
      <c r="AQ41" s="313">
        <v>20595</v>
      </c>
      <c r="AR41" s="314">
        <v>-34.4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8" t="s">
        <v>478</v>
      </c>
      <c r="AN49" s="1160" t="s">
        <v>511</v>
      </c>
      <c r="AO49" s="1161"/>
      <c r="AP49" s="1161"/>
      <c r="AQ49" s="1161"/>
      <c r="AR49" s="1162"/>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9"/>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491007</v>
      </c>
      <c r="AN51" s="334">
        <v>24609</v>
      </c>
      <c r="AO51" s="335">
        <v>-31.9</v>
      </c>
      <c r="AP51" s="336">
        <v>59119</v>
      </c>
      <c r="AQ51" s="337">
        <v>9.6999999999999993</v>
      </c>
      <c r="AR51" s="338">
        <v>-41.6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441508</v>
      </c>
      <c r="AN52" s="342">
        <v>22129</v>
      </c>
      <c r="AO52" s="343">
        <v>-22.8</v>
      </c>
      <c r="AP52" s="344">
        <v>29900</v>
      </c>
      <c r="AQ52" s="345">
        <v>-14.7</v>
      </c>
      <c r="AR52" s="346">
        <v>-8.1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837294</v>
      </c>
      <c r="AN53" s="334">
        <v>42563</v>
      </c>
      <c r="AO53" s="335">
        <v>73</v>
      </c>
      <c r="AP53" s="336">
        <v>84459</v>
      </c>
      <c r="AQ53" s="337">
        <v>42.9</v>
      </c>
      <c r="AR53" s="338">
        <v>30.1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663117</v>
      </c>
      <c r="AN54" s="342">
        <v>33709</v>
      </c>
      <c r="AO54" s="343">
        <v>52.3</v>
      </c>
      <c r="AP54" s="344">
        <v>47314</v>
      </c>
      <c r="AQ54" s="345">
        <v>58.2</v>
      </c>
      <c r="AR54" s="346">
        <v>-5.9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650253</v>
      </c>
      <c r="AN55" s="334">
        <v>33613</v>
      </c>
      <c r="AO55" s="335">
        <v>-21</v>
      </c>
      <c r="AP55" s="336">
        <v>76413</v>
      </c>
      <c r="AQ55" s="337">
        <v>-9.5</v>
      </c>
      <c r="AR55" s="338">
        <v>-11.5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542806</v>
      </c>
      <c r="AN56" s="342">
        <v>28059</v>
      </c>
      <c r="AO56" s="343">
        <v>-16.8</v>
      </c>
      <c r="AP56" s="344">
        <v>39658</v>
      </c>
      <c r="AQ56" s="345">
        <v>-16.2</v>
      </c>
      <c r="AR56" s="346">
        <v>-0.6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727589</v>
      </c>
      <c r="AN57" s="334">
        <v>37919</v>
      </c>
      <c r="AO57" s="335">
        <v>12.8</v>
      </c>
      <c r="AP57" s="336">
        <v>66481</v>
      </c>
      <c r="AQ57" s="337">
        <v>-13</v>
      </c>
      <c r="AR57" s="338">
        <v>25.8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538286</v>
      </c>
      <c r="AN58" s="342">
        <v>28053</v>
      </c>
      <c r="AO58" s="343">
        <v>0</v>
      </c>
      <c r="AP58" s="344">
        <v>36120</v>
      </c>
      <c r="AQ58" s="345">
        <v>-8.9</v>
      </c>
      <c r="AR58" s="346">
        <v>8.9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876867</v>
      </c>
      <c r="AN59" s="334">
        <v>46459</v>
      </c>
      <c r="AO59" s="335">
        <v>22.5</v>
      </c>
      <c r="AP59" s="336">
        <v>67825</v>
      </c>
      <c r="AQ59" s="337">
        <v>2</v>
      </c>
      <c r="AR59" s="338">
        <v>20.5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580053</v>
      </c>
      <c r="AN60" s="342">
        <v>30733</v>
      </c>
      <c r="AO60" s="343">
        <v>9.6</v>
      </c>
      <c r="AP60" s="344">
        <v>39417</v>
      </c>
      <c r="AQ60" s="345">
        <v>9.1</v>
      </c>
      <c r="AR60" s="346">
        <v>0.5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716602</v>
      </c>
      <c r="AN61" s="349">
        <v>37033</v>
      </c>
      <c r="AO61" s="350">
        <v>11.1</v>
      </c>
      <c r="AP61" s="351">
        <v>70859</v>
      </c>
      <c r="AQ61" s="352">
        <v>6.4</v>
      </c>
      <c r="AR61" s="338">
        <v>4.7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553154</v>
      </c>
      <c r="AN62" s="342">
        <v>28537</v>
      </c>
      <c r="AO62" s="343">
        <v>4.5</v>
      </c>
      <c r="AP62" s="344">
        <v>38482</v>
      </c>
      <c r="AQ62" s="345">
        <v>5.5</v>
      </c>
      <c r="AR62" s="346">
        <v>-1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hUhli8SgRXI/QpE7UclxjLxP41KTk2p34bYKpfhXAWNgaOq3xZebLJQh8oh4Ih0a3KvSWh3zBzNrpQb8lF4Olw==" saltValue="H8twM4dM9eQ/yWkwPxW9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aM+H8VF5ySFLXirxkCgl8fOrXqbu7j8hP5Womj74rsf5MyNLlOCbhMzcYm0oJiwkkJmLboxvsCMK1/QpfvqvQ==" saltValue="SCuSO7Pd6BgUKECI3kEgC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Y97"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j0I3d8fb2eB9xkt1OhM8/MNm4wqQ1ajusCFahz3hgbIejGufdFSrQoOBhx5A1PQU2Y29goNdBUAYKuwEwWvCyQ==" saltValue="DK+7cfTUCEL+KgCog7L3B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2" t="s">
        <v>3</v>
      </c>
      <c r="D47" s="1172"/>
      <c r="E47" s="1173"/>
      <c r="F47" s="11">
        <v>15.48</v>
      </c>
      <c r="G47" s="12">
        <v>16.489999999999998</v>
      </c>
      <c r="H47" s="12">
        <v>20.57</v>
      </c>
      <c r="I47" s="12">
        <v>21.35</v>
      </c>
      <c r="J47" s="13">
        <v>18</v>
      </c>
    </row>
    <row r="48" spans="2:10" ht="57.75" customHeight="1" x14ac:dyDescent="0.2">
      <c r="B48" s="14"/>
      <c r="C48" s="1174" t="s">
        <v>4</v>
      </c>
      <c r="D48" s="1174"/>
      <c r="E48" s="1175"/>
      <c r="F48" s="15">
        <v>7.09</v>
      </c>
      <c r="G48" s="16">
        <v>11.28</v>
      </c>
      <c r="H48" s="16">
        <v>9.74</v>
      </c>
      <c r="I48" s="16">
        <v>7.43</v>
      </c>
      <c r="J48" s="17">
        <v>8.58</v>
      </c>
    </row>
    <row r="49" spans="2:10" ht="57.75" customHeight="1" thickBot="1" x14ac:dyDescent="0.25">
      <c r="B49" s="18"/>
      <c r="C49" s="1176" t="s">
        <v>5</v>
      </c>
      <c r="D49" s="1176"/>
      <c r="E49" s="1177"/>
      <c r="F49" s="19">
        <v>0.92</v>
      </c>
      <c r="G49" s="20">
        <v>6.26</v>
      </c>
      <c r="H49" s="20">
        <v>3.8</v>
      </c>
      <c r="I49" s="20" t="s">
        <v>530</v>
      </c>
      <c r="J49" s="21" t="s">
        <v>531</v>
      </c>
    </row>
    <row r="50" spans="2:10" ht="13.2" x14ac:dyDescent="0.2"/>
  </sheetData>
  <sheetProtection algorithmName="SHA-512" hashValue="OCV6LSn+LIcgdfmJahTNXPVspVULPENtAofodO8/6Y6Sen2xQd15euwc/DYnHA2eYaLkmsgC878lnC7fuiuITQ==" saltValue="8HFQ7DI3IAFmikxrNpcw1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大野 智己</cp:lastModifiedBy>
  <cp:lastPrinted>2025-03-06T07:24:43Z</cp:lastPrinted>
  <dcterms:created xsi:type="dcterms:W3CDTF">2025-02-19T01:33:02Z</dcterms:created>
  <dcterms:modified xsi:type="dcterms:W3CDTF">2025-09-19T05:27:34Z</dcterms:modified>
  <cp:category/>
</cp:coreProperties>
</file>